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90" activeTab="1"/>
  </bookViews>
  <sheets>
    <sheet name="請登入資料" sheetId="1" r:id="rId1"/>
    <sheet name="滿意度統計(自動核算，勿動)" sheetId="2" r:id="rId2"/>
    <sheet name="工作表1" sheetId="3" r:id="rId3"/>
  </sheets>
  <calcPr calcId="162913"/>
</workbook>
</file>

<file path=xl/calcChain.xml><?xml version="1.0" encoding="utf-8"?>
<calcChain xmlns="http://schemas.openxmlformats.org/spreadsheetml/2006/main">
  <c r="H21" i="2" l="1"/>
  <c r="H20" i="2"/>
  <c r="H19" i="2"/>
  <c r="H18" i="2"/>
  <c r="H17" i="2"/>
  <c r="H16" i="2"/>
  <c r="H15" i="2"/>
  <c r="H14" i="2"/>
  <c r="H13" i="2"/>
  <c r="H12" i="2"/>
  <c r="H9" i="2"/>
  <c r="H8" i="2"/>
  <c r="H7" i="2"/>
  <c r="H6" i="2"/>
  <c r="H5" i="2"/>
  <c r="H4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B21" i="2"/>
  <c r="G21" i="2" s="1"/>
  <c r="B20" i="2"/>
  <c r="B19" i="2"/>
  <c r="G19" i="2" s="1"/>
  <c r="B18" i="2"/>
  <c r="G18" i="2" s="1"/>
  <c r="B17" i="2"/>
  <c r="G17" i="2" s="1"/>
  <c r="B16" i="2"/>
  <c r="B15" i="2"/>
  <c r="G15" i="2" s="1"/>
  <c r="B14" i="2"/>
  <c r="G14" i="2" s="1"/>
  <c r="B13" i="2"/>
  <c r="B12" i="2"/>
  <c r="G12" i="2" s="1"/>
  <c r="C4" i="2"/>
  <c r="D4" i="2"/>
  <c r="E4" i="2"/>
  <c r="F4" i="2"/>
  <c r="C5" i="2"/>
  <c r="D5" i="2"/>
  <c r="E5" i="2"/>
  <c r="F5" i="2"/>
  <c r="C6" i="2"/>
  <c r="D6" i="2"/>
  <c r="E6" i="2"/>
  <c r="F6" i="2"/>
  <c r="C7" i="2"/>
  <c r="D7" i="2"/>
  <c r="E7" i="2"/>
  <c r="F7" i="2"/>
  <c r="C8" i="2"/>
  <c r="D8" i="2"/>
  <c r="E8" i="2"/>
  <c r="F8" i="2"/>
  <c r="C9" i="2"/>
  <c r="D9" i="2"/>
  <c r="E9" i="2"/>
  <c r="F9" i="2"/>
  <c r="B9" i="2"/>
  <c r="G9" i="2" s="1"/>
  <c r="B8" i="2"/>
  <c r="G8" i="2" s="1"/>
  <c r="B7" i="2"/>
  <c r="B6" i="2"/>
  <c r="G6" i="2" s="1"/>
  <c r="B5" i="2"/>
  <c r="G5" i="2" s="1"/>
  <c r="B4" i="2"/>
  <c r="G7" i="2" l="1"/>
  <c r="G20" i="2"/>
  <c r="I20" i="2" s="1"/>
  <c r="G16" i="2"/>
  <c r="G13" i="2"/>
  <c r="I18" i="2"/>
  <c r="J18" i="2"/>
  <c r="J21" i="2"/>
  <c r="J19" i="2"/>
  <c r="I21" i="2"/>
  <c r="I19" i="2"/>
  <c r="I9" i="2"/>
  <c r="J9" i="2"/>
  <c r="J8" i="2"/>
  <c r="J5" i="2"/>
  <c r="J7" i="2"/>
  <c r="J6" i="2"/>
  <c r="I5" i="2"/>
  <c r="I8" i="2"/>
  <c r="I6" i="2"/>
  <c r="G4" i="2"/>
  <c r="J4" i="2" s="1"/>
  <c r="I4" i="2"/>
  <c r="J20" i="2" l="1"/>
  <c r="I7" i="2"/>
  <c r="I14" i="2" l="1"/>
  <c r="I15" i="2"/>
  <c r="I16" i="2"/>
  <c r="I17" i="2"/>
  <c r="I13" i="2"/>
  <c r="I12" i="2"/>
  <c r="J15" i="2" l="1"/>
  <c r="J17" i="2"/>
  <c r="J12" i="2"/>
  <c r="J16" i="2"/>
  <c r="J13" i="2"/>
  <c r="J14" i="2"/>
</calcChain>
</file>

<file path=xl/sharedStrings.xml><?xml version="1.0" encoding="utf-8"?>
<sst xmlns="http://schemas.openxmlformats.org/spreadsheetml/2006/main" count="50" uniqueCount="47">
  <si>
    <t>非常滿意</t>
  </si>
  <si>
    <t>滿意</t>
  </si>
  <si>
    <t>尚可</t>
  </si>
  <si>
    <t>不滿意</t>
  </si>
  <si>
    <t>非常不滿意</t>
  </si>
  <si>
    <t>填卷人數</t>
    <phoneticPr fontId="1" type="noConversion"/>
  </si>
  <si>
    <t>調查題目</t>
    <phoneticPr fontId="1" type="noConversion"/>
  </si>
  <si>
    <t>編碼</t>
    <phoneticPr fontId="1" type="noConversion"/>
  </si>
  <si>
    <t>平均值</t>
    <phoneticPr fontId="1" type="noConversion"/>
  </si>
  <si>
    <t>百分比</t>
    <phoneticPr fontId="1" type="noConversion"/>
  </si>
  <si>
    <t>序號</t>
    <phoneticPr fontId="1" type="noConversion"/>
  </si>
  <si>
    <t>活動內容</t>
    <phoneticPr fontId="1" type="noConversion"/>
  </si>
  <si>
    <t>時間及地點</t>
    <phoneticPr fontId="1" type="noConversion"/>
  </si>
  <si>
    <t>流程安排</t>
    <phoneticPr fontId="1" type="noConversion"/>
  </si>
  <si>
    <t>整體滿意度</t>
    <phoneticPr fontId="1" type="noConversion"/>
  </si>
  <si>
    <t>主題與內容一致性</t>
    <phoneticPr fontId="1" type="noConversion"/>
  </si>
  <si>
    <t>對本身有所助益</t>
    <phoneticPr fontId="1" type="noConversion"/>
  </si>
  <si>
    <t>良好工作態度</t>
    <phoneticPr fontId="1" type="noConversion"/>
  </si>
  <si>
    <t>思考批判及解決問題</t>
    <phoneticPr fontId="1" type="noConversion"/>
  </si>
  <si>
    <t>表達溝通</t>
    <phoneticPr fontId="1" type="noConversion"/>
  </si>
  <si>
    <t>團隊合作</t>
    <phoneticPr fontId="1" type="noConversion"/>
  </si>
  <si>
    <t>基礎電腦應用</t>
    <phoneticPr fontId="1" type="noConversion"/>
  </si>
  <si>
    <t>語言</t>
    <phoneticPr fontId="1" type="noConversion"/>
  </si>
  <si>
    <t>創新創作</t>
    <phoneticPr fontId="1" type="noConversion"/>
  </si>
  <si>
    <t>終身學習</t>
    <phoneticPr fontId="1" type="noConversion"/>
  </si>
  <si>
    <t>人際溝通</t>
    <phoneticPr fontId="1" type="noConversion"/>
  </si>
  <si>
    <t>國際視野</t>
    <phoneticPr fontId="1" type="noConversion"/>
  </si>
  <si>
    <t>範例</t>
    <phoneticPr fontId="1" type="noConversion"/>
  </si>
  <si>
    <t>範例</t>
    <phoneticPr fontId="1" type="noConversion"/>
  </si>
  <si>
    <t>活動滿意度</t>
    <phoneticPr fontId="1" type="noConversion"/>
  </si>
  <si>
    <t>1.我對本次活動內容的滿意度</t>
    <phoneticPr fontId="1" type="noConversion"/>
  </si>
  <si>
    <t>2.我對本次活動主題與內容一致性的滿意度</t>
    <phoneticPr fontId="1" type="noConversion"/>
  </si>
  <si>
    <t>3.我對本次活動時間及地點安排的滿意度</t>
    <phoneticPr fontId="1" type="noConversion"/>
  </si>
  <si>
    <t>4.我對本次活動流程安排的滿意度</t>
    <phoneticPr fontId="1" type="noConversion"/>
  </si>
  <si>
    <t>5.本次活動對我本身有所助益的滿意度</t>
    <phoneticPr fontId="1" type="noConversion"/>
  </si>
  <si>
    <t>6.整體而言，我對於本次活動滿意度</t>
    <phoneticPr fontId="1" type="noConversion"/>
  </si>
  <si>
    <t>學習能力自我評量</t>
    <phoneticPr fontId="1" type="noConversion"/>
  </si>
  <si>
    <t>1.我對本次活動增進「良好工作態度」</t>
    <phoneticPr fontId="1" type="noConversion"/>
  </si>
  <si>
    <t>2.我對本次活動增進「表達與溝通能力」</t>
    <phoneticPr fontId="1" type="noConversion"/>
  </si>
  <si>
    <t>3.我對本次活動增進「團隊合作能力」</t>
    <phoneticPr fontId="1" type="noConversion"/>
  </si>
  <si>
    <t>4.我對本次活動增進「基礎電腦應用技能」</t>
    <phoneticPr fontId="1" type="noConversion"/>
  </si>
  <si>
    <t>5.我對本次活動增進「思考批判及解決問題能力」</t>
    <phoneticPr fontId="1" type="noConversion"/>
  </si>
  <si>
    <t>6.我對本次活動增進「語言能力」</t>
    <phoneticPr fontId="1" type="noConversion"/>
  </si>
  <si>
    <t>7.我對本次活動增進「創新創作能力」</t>
    <phoneticPr fontId="1" type="noConversion"/>
  </si>
  <si>
    <t>8.我對本次活動增進「終身學習能力」</t>
    <phoneticPr fontId="1" type="noConversion"/>
  </si>
  <si>
    <t>9.我對本次活動增進「人際溝通能力」</t>
    <phoneticPr fontId="1" type="noConversion"/>
  </si>
  <si>
    <t>10.我對本次活動增進「國際視野能力」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</si>
</sst>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8.7329218982762288E-2"/>
          <c:y val="4.10053430821147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410489889881081E-2"/>
          <c:y val="0.16087837436610017"/>
          <c:w val="0.50683206498629008"/>
          <c:h val="0.82102207812258754"/>
        </c:manualLayout>
      </c:layout>
      <c:pieChart>
        <c:varyColors val="1"/>
        <c:ser>
          <c:idx val="0"/>
          <c:order val="0"/>
          <c:tx>
            <c:strRef>
              <c:f>'滿意度統計(自動核算，勿動)'!$A$12</c:f>
              <c:strCache>
                <c:ptCount val="1"/>
                <c:pt idx="0">
                  <c:v>1.我對本次活動增進「良好工作態度」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DCB-4115-AEDD-43151DD94797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DCB-4115-AEDD-43151DD94797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DCB-4115-AEDD-43151DD94797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DCB-4115-AEDD-43151DD94797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DCB-4115-AEDD-43151DD94797}"/>
              </c:ext>
            </c:extLst>
          </c:dPt>
          <c:dLbls>
            <c:dLbl>
              <c:idx val="0"/>
              <c:layout>
                <c:manualLayout>
                  <c:x val="-0.13441399434009296"/>
                  <c:y val="0.2014947446637663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DCB-4115-AEDD-43151DD94797}"/>
                </c:ext>
              </c:extLst>
            </c:dLbl>
            <c:dLbl>
              <c:idx val="1"/>
              <c:layout>
                <c:manualLayout>
                  <c:x val="-0.1510573468819191"/>
                  <c:y val="-5.455913901173323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DCB-4115-AEDD-43151DD94797}"/>
                </c:ext>
              </c:extLst>
            </c:dLbl>
            <c:dLbl>
              <c:idx val="2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DCB-4115-AEDD-43151DD94797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DCB-4115-AEDD-43151DD94797}"/>
                </c:ext>
              </c:extLst>
            </c:dLbl>
            <c:dLbl>
              <c:idx val="4"/>
              <c:layout>
                <c:manualLayout>
                  <c:x val="-0.29631196938371529"/>
                  <c:y val="0.2054794520547945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DCB-4115-AEDD-43151DD9479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'滿意度統計(自動核算，勿動)'!$B$12:$F$12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DCB-4115-AEDD-43151DD94797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584891274065598"/>
          <c:y val="0.2323714330229269"/>
          <c:w val="0.2494766785436737"/>
          <c:h val="0.555542653942450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9.3887322649297986E-2"/>
          <c:y val="4.28134556574923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0.1008054032454604"/>
          <c:y val="0.1494964964241855"/>
          <c:w val="0.52821935910910667"/>
          <c:h val="0.8505035035758145"/>
        </c:manualLayout>
      </c:layout>
      <c:pieChart>
        <c:varyColors val="1"/>
        <c:ser>
          <c:idx val="0"/>
          <c:order val="0"/>
          <c:tx>
            <c:strRef>
              <c:f>'滿意度統計(自動核算，勿動)'!$A$13</c:f>
              <c:strCache>
                <c:ptCount val="1"/>
                <c:pt idx="0">
                  <c:v>2.我對本次活動增進「表達與溝通能力」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6FA-4E10-B641-3B10AE334DA1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6FA-4E10-B641-3B10AE334DA1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6FA-4E10-B641-3B10AE334DA1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6FA-4E10-B641-3B10AE334DA1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6FA-4E10-B641-3B10AE334DA1}"/>
              </c:ext>
            </c:extLst>
          </c:dPt>
          <c:dLbls>
            <c:dLbl>
              <c:idx val="0"/>
              <c:layout>
                <c:manualLayout>
                  <c:x val="-0.14944591106417929"/>
                  <c:y val="0.1893404915294679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6FA-4E10-B641-3B10AE334DA1}"/>
                </c:ext>
              </c:extLst>
            </c:dLbl>
            <c:dLbl>
              <c:idx val="2"/>
              <c:layout>
                <c:manualLayout>
                  <c:x val="2.2713833157338964E-2"/>
                  <c:y val="-9.696969696969685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6FA-4E10-B641-3B10AE334DA1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96FA-4E10-B641-3B10AE334DA1}"/>
                </c:ext>
              </c:extLst>
            </c:dLbl>
            <c:dLbl>
              <c:idx val="4"/>
              <c:layout>
                <c:manualLayout>
                  <c:x val="-0.2774771207321366"/>
                  <c:y val="0.1606480553567167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96FA-4E10-B641-3B10AE334DA1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'滿意度統計(自動核算，勿動)'!$B$13:$F$13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6FA-4E10-B641-3B10AE334DA1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3.4534494896163323E-2"/>
          <c:y val="3.0729771583430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7.7778364425671709E-2"/>
          <c:y val="0.15985627177700348"/>
          <c:w val="0.4980561422034494"/>
          <c:h val="0.82170586527293832"/>
        </c:manualLayout>
      </c:layout>
      <c:pieChart>
        <c:varyColors val="1"/>
        <c:ser>
          <c:idx val="0"/>
          <c:order val="0"/>
          <c:tx>
            <c:strRef>
              <c:f>'滿意度統計(自動核算，勿動)'!$A$14</c:f>
              <c:strCache>
                <c:ptCount val="1"/>
                <c:pt idx="0">
                  <c:v>3.我對本次活動增進「團隊合作能力」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B56-47EA-A919-D6DF8DCA4B1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B56-47EA-A919-D6DF8DCA4B1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B56-47EA-A919-D6DF8DCA4B1E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B56-47EA-A919-D6DF8DCA4B1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B56-47EA-A919-D6DF8DCA4B1E}"/>
              </c:ext>
            </c:extLst>
          </c:dPt>
          <c:dLbls>
            <c:dLbl>
              <c:idx val="0"/>
              <c:layout>
                <c:manualLayout>
                  <c:x val="-0.12365598967499707"/>
                  <c:y val="0.2017523228803716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3B56-47EA-A919-D6DF8DCA4B1E}"/>
                </c:ext>
              </c:extLst>
            </c:dLbl>
            <c:dLbl>
              <c:idx val="2"/>
              <c:layout>
                <c:manualLayout>
                  <c:x val="2.3197231021940632E-2"/>
                  <c:y val="-0.147502903600464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3B56-47EA-A919-D6DF8DCA4B1E}"/>
                </c:ext>
              </c:extLst>
            </c:dLbl>
            <c:dLbl>
              <c:idx val="3"/>
              <c:layout>
                <c:manualLayout>
                  <c:x val="0.11828640150181859"/>
                  <c:y val="0.1127724545102593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3B56-47EA-A919-D6DF8DCA4B1E}"/>
                </c:ext>
              </c:extLst>
            </c:dLbl>
            <c:dLbl>
              <c:idx val="4"/>
              <c:layout>
                <c:manualLayout>
                  <c:x val="0.29379678516954122"/>
                  <c:y val="0.1437233836624080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3B56-47EA-A919-D6DF8DCA4B1E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'滿意度統計(自動核算，勿動)'!$B$14:$F$14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B56-47EA-A919-D6DF8DCA4B1E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5672885134342367E-2"/>
          <c:y val="4.30216802168021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7.964097148891236E-2"/>
          <c:y val="0.15985627177700348"/>
          <c:w val="0.50550657045641201"/>
          <c:h val="0.83399777390631047"/>
        </c:manualLayout>
      </c:layout>
      <c:pieChart>
        <c:varyColors val="1"/>
        <c:ser>
          <c:idx val="0"/>
          <c:order val="0"/>
          <c:tx>
            <c:strRef>
              <c:f>'滿意度統計(自動核算，勿動)'!$A$15</c:f>
              <c:strCache>
                <c:ptCount val="1"/>
                <c:pt idx="0">
                  <c:v>4.我對本次活動增進「基礎電腦應用技能」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28B-48A9-883E-3D7F0FF7C767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28B-48A9-883E-3D7F0FF7C767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28B-48A9-883E-3D7F0FF7C767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28B-48A9-883E-3D7F0FF7C767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28B-48A9-883E-3D7F0FF7C767}"/>
              </c:ext>
            </c:extLst>
          </c:dPt>
          <c:dLbls>
            <c:dLbl>
              <c:idx val="0"/>
              <c:layout>
                <c:manualLayout>
                  <c:x val="-0.13983573858969853"/>
                  <c:y val="0.2246370499419279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28B-48A9-883E-3D7F0FF7C767}"/>
                </c:ext>
              </c:extLst>
            </c:dLbl>
            <c:dLbl>
              <c:idx val="3"/>
              <c:layout>
                <c:manualLayout>
                  <c:x val="9.6317611169775899E-2"/>
                  <c:y val="0.198973093302361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528B-48A9-883E-3D7F0FF7C767}"/>
                </c:ext>
              </c:extLst>
            </c:dLbl>
            <c:dLbl>
              <c:idx val="4"/>
              <c:layout>
                <c:manualLayout>
                  <c:x val="0.11746392115452299"/>
                  <c:y val="0.1706784746418892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528B-48A9-883E-3D7F0FF7C76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'滿意度統計(自動核算，勿動)'!$B$15:$F$15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28B-48A9-883E-3D7F0FF7C767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5654112401736488E-2"/>
          <c:y val="3.0729771583430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8.8972486213774474E-2"/>
          <c:y val="0.1476258226867983"/>
          <c:w val="0.51291974656810979"/>
          <c:h val="0.84622822299651568"/>
        </c:manualLayout>
      </c:layout>
      <c:pieChart>
        <c:varyColors val="1"/>
        <c:ser>
          <c:idx val="0"/>
          <c:order val="0"/>
          <c:tx>
            <c:strRef>
              <c:f>'滿意度統計(自動核算，勿動)'!$A$16</c:f>
              <c:strCache>
                <c:ptCount val="1"/>
                <c:pt idx="0">
                  <c:v>5.我對本次活動增進「思考批判及解決問題能力」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37E-4F8B-BCBF-B282AD1C301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37E-4F8B-BCBF-B282AD1C301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37E-4F8B-BCBF-B282AD1C301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37E-4F8B-BCBF-B282AD1C3016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37E-4F8B-BCBF-B282AD1C3016}"/>
              </c:ext>
            </c:extLst>
          </c:dPt>
          <c:dLbls>
            <c:dLbl>
              <c:idx val="0"/>
              <c:layout>
                <c:manualLayout>
                  <c:x val="-0.13153408424263757"/>
                  <c:y val="0.198359949670925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037E-4F8B-BCBF-B282AD1C3016}"/>
                </c:ext>
              </c:extLst>
            </c:dLbl>
            <c:dLbl>
              <c:idx val="2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037E-4F8B-BCBF-B282AD1C3016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037E-4F8B-BCBF-B282AD1C3016}"/>
                </c:ext>
              </c:extLst>
            </c:dLbl>
            <c:dLbl>
              <c:idx val="4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037E-4F8B-BCBF-B282AD1C301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'滿意度統計(自動核算，勿動)'!$B$16:$F$16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37E-4F8B-BCBF-B282AD1C3016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9435351402088469E-2"/>
          <c:y val="5.53135888501742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0.10199225624780008"/>
          <c:y val="0.17829413472706154"/>
          <c:w val="0.50923178458289331"/>
          <c:h val="0.82170586527293843"/>
        </c:manualLayout>
      </c:layout>
      <c:pieChart>
        <c:varyColors val="1"/>
        <c:ser>
          <c:idx val="0"/>
          <c:order val="0"/>
          <c:tx>
            <c:strRef>
              <c:f>'滿意度統計(自動核算，勿動)'!$A$17</c:f>
              <c:strCache>
                <c:ptCount val="1"/>
                <c:pt idx="0">
                  <c:v>6.我對本次活動增進「語言能力」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EE9-467B-8275-789A7170A187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EE9-467B-8275-789A7170A187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EE9-467B-8275-789A7170A187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EE9-467B-8275-789A7170A187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EE9-467B-8275-789A7170A187}"/>
              </c:ext>
            </c:extLst>
          </c:dPt>
          <c:dLbls>
            <c:dLbl>
              <c:idx val="2"/>
              <c:layout>
                <c:manualLayout>
                  <c:x val="0.18525636512964919"/>
                  <c:y val="-0.1187751645373596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7EE9-467B-8275-789A7170A187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7EE9-467B-8275-789A7170A187}"/>
                </c:ext>
              </c:extLst>
            </c:dLbl>
            <c:dLbl>
              <c:idx val="4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7EE9-467B-8275-789A7170A187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'滿意度統計(自動核算，勿動)'!$B$17:$F$17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EE9-467B-8275-789A7170A187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216913058782121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5985627177700346"/>
          <c:w val="0.50923178458289331"/>
          <c:h val="0.84014372822299654"/>
        </c:manualLayout>
      </c:layout>
      <c:pieChart>
        <c:varyColors val="1"/>
        <c:ser>
          <c:idx val="0"/>
          <c:order val="0"/>
          <c:tx>
            <c:strRef>
              <c:f>'滿意度統計(自動核算，勿動)'!$A$19</c:f>
              <c:strCache>
                <c:ptCount val="1"/>
                <c:pt idx="0">
                  <c:v>8.我對本次活動增進「終身學習能力」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10F-4739-8525-839DE5C5347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10F-4739-8525-839DE5C5347E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10F-4739-8525-839DE5C5347E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10F-4739-8525-839DE5C5347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10F-4739-8525-839DE5C5347E}"/>
              </c:ext>
            </c:extLst>
          </c:dPt>
          <c:dLbls>
            <c:dLbl>
              <c:idx val="2"/>
              <c:layout>
                <c:manualLayout>
                  <c:x val="0.15264372873401383"/>
                  <c:y val="-7.41415021293070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810F-4739-8525-839DE5C5347E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810F-4739-8525-839DE5C5347E}"/>
                </c:ext>
              </c:extLst>
            </c:dLbl>
            <c:dLbl>
              <c:idx val="4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810F-4739-8525-839DE5C5347E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'滿意度統計(自動核算，勿動)'!$B$19:$F$19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10F-4739-8525-839DE5C5347E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576586882553094"/>
          <c:y val="0.2775024196670538"/>
          <c:w val="0.24953156165669368"/>
          <c:h val="0.555683797909407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6.4336207908013601E-2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5985627177700348"/>
          <c:w val="0.52040742696233711"/>
          <c:h val="0.83399777390631047"/>
        </c:manualLayout>
      </c:layout>
      <c:pieChart>
        <c:varyColors val="1"/>
        <c:ser>
          <c:idx val="0"/>
          <c:order val="0"/>
          <c:tx>
            <c:strRef>
              <c:f>'滿意度統計(自動核算，勿動)'!$A$20</c:f>
              <c:strCache>
                <c:ptCount val="1"/>
                <c:pt idx="0">
                  <c:v>9.我對本次活動增進「人際溝通能力」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D59-461C-B4FB-E0DB5F1E88C4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D59-461C-B4FB-E0DB5F1E88C4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D59-461C-B4FB-E0DB5F1E88C4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D59-461C-B4FB-E0DB5F1E88C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D59-461C-B4FB-E0DB5F1E88C4}"/>
              </c:ext>
            </c:extLst>
          </c:dPt>
          <c:dLbls>
            <c:dLbl>
              <c:idx val="0"/>
              <c:layout>
                <c:manualLayout>
                  <c:x val="-0.13537604130001174"/>
                  <c:y val="0.1777874564459930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D59-461C-B4FB-E0DB5F1E88C4}"/>
                </c:ext>
              </c:extLst>
            </c:dLbl>
            <c:dLbl>
              <c:idx val="2"/>
              <c:layout>
                <c:manualLayout>
                  <c:x val="0.10015648832570691"/>
                  <c:y val="-0.21818137824235384"/>
                </c:manualLayout>
              </c:layout>
              <c:spPr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zh-TW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418221283585591"/>
                      <c:h val="0.225556523422377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FD59-461C-B4FB-E0DB5F1E88C4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D59-461C-B4FB-E0DB5F1E88C4}"/>
                </c:ext>
              </c:extLst>
            </c:dLbl>
            <c:dLbl>
              <c:idx val="4"/>
              <c:layout>
                <c:manualLayout>
                  <c:x val="-0.25183767452774847"/>
                  <c:y val="0.1336745063879210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FD59-461C-B4FB-E0DB5F1E88C4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'滿意度統計(自動核算，勿動)'!$B$20:$F$20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D59-461C-B4FB-E0DB5F1E88C4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811715358441853"/>
          <c:y val="0.22833478513356564"/>
          <c:w val="0.24953156165669368"/>
          <c:h val="0.555683797909407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5.316056552856975E-2"/>
          <c:y val="4.30216802168021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0.107580077437522"/>
          <c:y val="0.15371031746031746"/>
          <c:w val="0.51295699870937461"/>
          <c:h val="0.8462896825396824"/>
        </c:manualLayout>
      </c:layout>
      <c:pieChart>
        <c:varyColors val="1"/>
        <c:ser>
          <c:idx val="0"/>
          <c:order val="0"/>
          <c:tx>
            <c:strRef>
              <c:f>'滿意度統計(自動核算，勿動)'!$A$21</c:f>
              <c:strCache>
                <c:ptCount val="1"/>
                <c:pt idx="0">
                  <c:v>10.我對本次活動增進「國際視野能力」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4E8-40E4-94A1-34B83E1EC3C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4E8-40E4-94A1-34B83E1EC3C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4E8-40E4-94A1-34B83E1EC3CF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4E8-40E4-94A1-34B83E1EC3CF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4E8-40E4-94A1-34B83E1EC3CF}"/>
              </c:ext>
            </c:extLst>
          </c:dPt>
          <c:dLbls>
            <c:dLbl>
              <c:idx val="2"/>
              <c:layout>
                <c:manualLayout>
                  <c:x val="0.17849290156048336"/>
                  <c:y val="-9.81416957026714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4E8-40E4-94A1-34B83E1EC3CF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4E8-40E4-94A1-34B83E1EC3CF}"/>
                </c:ext>
              </c:extLst>
            </c:dLbl>
            <c:dLbl>
              <c:idx val="4"/>
              <c:layout>
                <c:manualLayout>
                  <c:x val="-0.27605171301185027"/>
                  <c:y val="0.1582583236546651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4E8-40E4-94A1-34B83E1EC3CF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'滿意度統計(自動核算，勿動)'!$B$21:$F$21</c:f>
              <c:numCache>
                <c:formatCode>General</c:formatCode>
                <c:ptCount val="5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4E8-40E4-94A1-34B83E1EC3CF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694151120497474"/>
          <c:y val="0.25291860240030972"/>
          <c:w val="0.24953156165669368"/>
          <c:h val="0.555683797909407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393846063592633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7214818041037552"/>
          <c:w val="0.50923178458289331"/>
          <c:h val="0.8278518195896245"/>
        </c:manualLayout>
      </c:layout>
      <c:pieChart>
        <c:varyColors val="1"/>
        <c:ser>
          <c:idx val="0"/>
          <c:order val="0"/>
          <c:tx>
            <c:strRef>
              <c:f>'滿意度統計(自動核算，勿動)'!$A$4</c:f>
              <c:strCache>
                <c:ptCount val="1"/>
                <c:pt idx="0">
                  <c:v>1.我對本次活動內容的滿意度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5CC-45D0-A677-6B6EFBD5099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45CC-45D0-A677-6B6EFBD5099E}"/>
              </c:ext>
            </c:extLst>
          </c:dPt>
          <c:dLbls>
            <c:dLbl>
              <c:idx val="0"/>
              <c:layout>
                <c:manualLayout>
                  <c:x val="-0.11281913645430013"/>
                  <c:y val="0.1937843592721641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45CC-45D0-A677-6B6EFBD5099E}"/>
                </c:ext>
              </c:extLst>
            </c:dLbl>
            <c:dLbl>
              <c:idx val="4"/>
              <c:layout>
                <c:manualLayout>
                  <c:x val="0.15379355860612459"/>
                  <c:y val="0.2243791134339914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45CC-45D0-A677-6B6EFBD5099E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'滿意度統計(自動核算，勿動)'!$B$4:$F$4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C-45D0-A677-6B6EFBD5099E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393846063592633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7214818041037552"/>
          <c:w val="0.50923178458289331"/>
          <c:h val="0.8278518195896245"/>
        </c:manualLayout>
      </c:layout>
      <c:pieChart>
        <c:varyColors val="1"/>
        <c:ser>
          <c:idx val="0"/>
          <c:order val="0"/>
          <c:tx>
            <c:strRef>
              <c:f>'滿意度統計(自動核算，勿動)'!$A$5</c:f>
              <c:strCache>
                <c:ptCount val="1"/>
                <c:pt idx="0">
                  <c:v>2.我對本次活動主題與內容一致性的滿意度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618-4FD6-85D5-703E56EBA8F0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618-4FD6-85D5-703E56EBA8F0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618-4FD6-85D5-703E56EBA8F0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618-4FD6-85D5-703E56EBA8F0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618-4FD6-85D5-703E56EBA8F0}"/>
              </c:ext>
            </c:extLst>
          </c:dPt>
          <c:dLbls>
            <c:dLbl>
              <c:idx val="0"/>
              <c:layout>
                <c:manualLayout>
                  <c:x val="-0.11281913645430013"/>
                  <c:y val="0.1937843592721641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618-4FD6-85D5-703E56EBA8F0}"/>
                </c:ext>
              </c:extLst>
            </c:dLbl>
            <c:dLbl>
              <c:idx val="4"/>
              <c:layout>
                <c:manualLayout>
                  <c:x val="0.33260383667722632"/>
                  <c:y val="0.169065524583817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618-4FD6-85D5-703E56EBA8F0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'滿意度統計(自動核算，勿動)'!$B$5:$F$5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618-4FD6-85D5-703E56EBA8F0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393846063592633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7214818041037552"/>
          <c:w val="0.50923178458289331"/>
          <c:h val="0.8278518195896245"/>
        </c:manualLayout>
      </c:layout>
      <c:pieChart>
        <c:varyColors val="1"/>
        <c:ser>
          <c:idx val="0"/>
          <c:order val="0"/>
          <c:tx>
            <c:strRef>
              <c:f>'滿意度統計(自動核算，勿動)'!$A$6</c:f>
              <c:strCache>
                <c:ptCount val="1"/>
                <c:pt idx="0">
                  <c:v>3.我對本次活動時間及地點安排的滿意度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DFC-4890-A406-DC7EC9266F6A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DFC-4890-A406-DC7EC9266F6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DFC-4890-A406-DC7EC9266F6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DFC-4890-A406-DC7EC9266F6A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DFC-4890-A406-DC7EC9266F6A}"/>
              </c:ext>
            </c:extLst>
          </c:dPt>
          <c:dLbls>
            <c:dLbl>
              <c:idx val="0"/>
              <c:layout>
                <c:manualLayout>
                  <c:x val="-0.11281913645430013"/>
                  <c:y val="0.1937843592721641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DFC-4890-A406-DC7EC9266F6A}"/>
                </c:ext>
              </c:extLst>
            </c:dLbl>
            <c:dLbl>
              <c:idx val="4"/>
              <c:layout>
                <c:manualLayout>
                  <c:x val="0.33260383667722632"/>
                  <c:y val="0.169065524583817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1DFC-4890-A406-DC7EC9266F6A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'滿意度統計(自動核算，勿動)'!$B$6:$F$6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DFC-4890-A406-DC7EC9266F6A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393846063592633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7214818041037552"/>
          <c:w val="0.50923178458289331"/>
          <c:h val="0.8278518195896245"/>
        </c:manualLayout>
      </c:layout>
      <c:pieChart>
        <c:varyColors val="1"/>
        <c:ser>
          <c:idx val="0"/>
          <c:order val="0"/>
          <c:tx>
            <c:strRef>
              <c:f>'滿意度統計(自動核算，勿動)'!$A$7</c:f>
              <c:strCache>
                <c:ptCount val="1"/>
                <c:pt idx="0">
                  <c:v>4.我對本次活動流程安排的滿意度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873-4C6F-ACFA-27E08BFF616B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873-4C6F-ACFA-27E08BFF616B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873-4C6F-ACFA-27E08BFF616B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873-4C6F-ACFA-27E08BFF616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873-4C6F-ACFA-27E08BFF616B}"/>
              </c:ext>
            </c:extLst>
          </c:dPt>
          <c:dLbls>
            <c:dLbl>
              <c:idx val="0"/>
              <c:layout>
                <c:manualLayout>
                  <c:x val="-0.11281913645430013"/>
                  <c:y val="0.1937843592721641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7873-4C6F-ACFA-27E08BFF616B}"/>
                </c:ext>
              </c:extLst>
            </c:dLbl>
            <c:dLbl>
              <c:idx val="4"/>
              <c:layout>
                <c:manualLayout>
                  <c:x val="0.15379355860612459"/>
                  <c:y val="0.2243791134339914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7873-4C6F-ACFA-27E08BFF616B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'滿意度統計(自動核算，勿動)'!$B$7:$F$7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73-4C6F-ACFA-27E08BFF616B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393846063592633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7214818041037552"/>
          <c:w val="0.50923178458289331"/>
          <c:h val="0.8278518195896245"/>
        </c:manualLayout>
      </c:layout>
      <c:pieChart>
        <c:varyColors val="1"/>
        <c:ser>
          <c:idx val="0"/>
          <c:order val="0"/>
          <c:tx>
            <c:strRef>
              <c:f>'滿意度統計(自動核算，勿動)'!$A$8</c:f>
              <c:strCache>
                <c:ptCount val="1"/>
                <c:pt idx="0">
                  <c:v>5.本次活動對我本身有所助益的滿意度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7D8-4EB9-AE50-57DB578AFC35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7D8-4EB9-AE50-57DB578AFC35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7D8-4EB9-AE50-57DB578AFC35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7D8-4EB9-AE50-57DB578AFC35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7D8-4EB9-AE50-57DB578AFC35}"/>
              </c:ext>
            </c:extLst>
          </c:dPt>
          <c:dLbls>
            <c:dLbl>
              <c:idx val="0"/>
              <c:layout>
                <c:manualLayout>
                  <c:x val="-0.11281913645430013"/>
                  <c:y val="0.1937843592721641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7D8-4EB9-AE50-57DB578AFC35}"/>
                </c:ext>
              </c:extLst>
            </c:dLbl>
            <c:dLbl>
              <c:idx val="4"/>
              <c:layout>
                <c:manualLayout>
                  <c:x val="0.15379355860612459"/>
                  <c:y val="0.2243791134339914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17D8-4EB9-AE50-57DB578AFC35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'滿意度統計(自動核算，勿動)'!$B$8:$F$8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7D8-4EB9-AE50-57DB578AFC35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0393846063592633"/>
          <c:y val="3.68757259001161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9.0816613868356211E-2"/>
          <c:y val="0.17214818041037552"/>
          <c:w val="0.50923178458289331"/>
          <c:h val="0.8278518195896245"/>
        </c:manualLayout>
      </c:layout>
      <c:pieChart>
        <c:varyColors val="1"/>
        <c:ser>
          <c:idx val="0"/>
          <c:order val="0"/>
          <c:tx>
            <c:strRef>
              <c:f>'滿意度統計(自動核算，勿動)'!$A$9</c:f>
              <c:strCache>
                <c:ptCount val="1"/>
                <c:pt idx="0">
                  <c:v>6.整體而言，我對於本次活動滿意度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1AB-4F9A-A792-D4E45A56D07F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1AB-4F9A-A792-D4E45A56D07F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1AB-4F9A-A792-D4E45A56D07F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1AB-4F9A-A792-D4E45A56D07F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1AB-4F9A-A792-D4E45A56D07F}"/>
              </c:ext>
            </c:extLst>
          </c:dPt>
          <c:dLbls>
            <c:dLbl>
              <c:idx val="0"/>
              <c:layout>
                <c:manualLayout>
                  <c:x val="-0.11281913645430013"/>
                  <c:y val="0.1937843592721641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1AB-4F9A-A792-D4E45A56D07F}"/>
                </c:ext>
              </c:extLst>
            </c:dLbl>
            <c:dLbl>
              <c:idx val="4"/>
              <c:layout>
                <c:manualLayout>
                  <c:x val="0.15379355860612459"/>
                  <c:y val="0.2243791134339914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F1AB-4F9A-A792-D4E45A56D07F}"/>
                </c:ext>
              </c:extLst>
            </c:dLbl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'滿意度統計(自動核算，勿動)'!$B$9:$F$9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1AB-4F9A-A792-D4E45A56D07F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4.9435351402088469E-2"/>
          <c:y val="5.53135888501742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>
        <c:manualLayout>
          <c:layoutTarget val="inner"/>
          <c:xMode val="edge"/>
          <c:yMode val="edge"/>
          <c:x val="0.10199225624780008"/>
          <c:y val="0.17829413472706154"/>
          <c:w val="0.50923178458289331"/>
          <c:h val="0.82170586527293843"/>
        </c:manualLayout>
      </c:layout>
      <c:pieChart>
        <c:varyColors val="1"/>
        <c:ser>
          <c:idx val="0"/>
          <c:order val="0"/>
          <c:tx>
            <c:strRef>
              <c:f>'滿意度統計(自動核算，勿動)'!$A$18</c:f>
              <c:strCache>
                <c:ptCount val="1"/>
                <c:pt idx="0">
                  <c:v>7.我對本次活動增進「創新創作能力」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7B3-41C8-A490-63AF4CB3CFED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7B3-41C8-A490-63AF4CB3CFED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7B3-41C8-A490-63AF4CB3CFED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7B3-41C8-A490-63AF4CB3CFED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7B3-41C8-A490-63AF4CB3CFED}"/>
              </c:ext>
            </c:extLst>
          </c:dPt>
          <c:dLbls>
            <c:dLbl>
              <c:idx val="1"/>
              <c:layout>
                <c:manualLayout>
                  <c:x val="0.10462953185498064"/>
                  <c:y val="-0.618902439024390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27B3-41C8-A490-63AF4CB3CFED}"/>
                </c:ext>
              </c:extLst>
            </c:dLbl>
            <c:dLbl>
              <c:idx val="2"/>
              <c:layout>
                <c:manualLayout>
                  <c:x val="-2.3355625953302827E-2"/>
                  <c:y val="-9.419134727061556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27B3-41C8-A490-63AF4CB3CFED}"/>
                </c:ext>
              </c:extLst>
            </c:dLbl>
            <c:dLbl>
              <c:idx val="3"/>
              <c:layout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27B3-41C8-A490-63AF4CB3CFED}"/>
                </c:ext>
              </c:extLst>
            </c:dLbl>
            <c:dLbl>
              <c:idx val="4"/>
              <c:layout>
                <c:manualLayout>
                  <c:x val="0.14783834917282648"/>
                  <c:y val="0.2857868757259001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27B3-41C8-A490-63AF4CB3CFED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TW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'滿意度統計(自動核算，勿動)'!$B$1:$F$1</c:f>
              <c:strCache>
                <c:ptCount val="5"/>
                <c:pt idx="0">
                  <c:v>非常滿意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'滿意度統計(自動核算，勿動)'!$B$18:$F$18</c:f>
              <c:numCache>
                <c:formatCode>General</c:formatCode>
                <c:ptCount val="5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7B3-41C8-A490-63AF4CB3CFED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161925</xdr:rowOff>
    </xdr:from>
    <xdr:to>
      <xdr:col>0</xdr:col>
      <xdr:colOff>3409950</xdr:colOff>
      <xdr:row>33</xdr:row>
      <xdr:rowOff>152400</xdr:rowOff>
    </xdr:to>
    <xdr:graphicFrame macro="">
      <xdr:nvGraphicFramePr>
        <xdr:cNvPr id="2" name="圖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238125</xdr:colOff>
      <xdr:row>23</xdr:row>
      <xdr:rowOff>180975</xdr:rowOff>
    </xdr:from>
    <xdr:to>
      <xdr:col>6</xdr:col>
      <xdr:colOff>351675</xdr:colOff>
      <xdr:row>33</xdr:row>
      <xdr:rowOff>180975</xdr:rowOff>
    </xdr:to>
    <xdr:graphicFrame macro="">
      <xdr:nvGraphicFramePr>
        <xdr:cNvPr id="3" name="圖表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638175</xdr:colOff>
      <xdr:row>24</xdr:row>
      <xdr:rowOff>9525</xdr:rowOff>
    </xdr:from>
    <xdr:to>
      <xdr:col>11</xdr:col>
      <xdr:colOff>618375</xdr:colOff>
      <xdr:row>33</xdr:row>
      <xdr:rowOff>189975</xdr:rowOff>
    </xdr:to>
    <xdr:graphicFrame macro="">
      <xdr:nvGraphicFramePr>
        <xdr:cNvPr id="4" name="圖表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257175</xdr:colOff>
      <xdr:row>24</xdr:row>
      <xdr:rowOff>28575</xdr:rowOff>
    </xdr:from>
    <xdr:to>
      <xdr:col>17</xdr:col>
      <xdr:colOff>237375</xdr:colOff>
      <xdr:row>33</xdr:row>
      <xdr:rowOff>209025</xdr:rowOff>
    </xdr:to>
    <xdr:graphicFrame macro="">
      <xdr:nvGraphicFramePr>
        <xdr:cNvPr id="5" name="圖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581025</xdr:colOff>
      <xdr:row>24</xdr:row>
      <xdr:rowOff>0</xdr:rowOff>
    </xdr:from>
    <xdr:to>
      <xdr:col>22</xdr:col>
      <xdr:colOff>561225</xdr:colOff>
      <xdr:row>33</xdr:row>
      <xdr:rowOff>180450</xdr:rowOff>
    </xdr:to>
    <xdr:graphicFrame macro="">
      <xdr:nvGraphicFramePr>
        <xdr:cNvPr id="6" name="圖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36</xdr:row>
      <xdr:rowOff>9525</xdr:rowOff>
    </xdr:from>
    <xdr:to>
      <xdr:col>0</xdr:col>
      <xdr:colOff>3409200</xdr:colOff>
      <xdr:row>45</xdr:row>
      <xdr:rowOff>189975</xdr:rowOff>
    </xdr:to>
    <xdr:graphicFrame macro="">
      <xdr:nvGraphicFramePr>
        <xdr:cNvPr id="7" name="圖表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28575</xdr:colOff>
      <xdr:row>36</xdr:row>
      <xdr:rowOff>0</xdr:rowOff>
    </xdr:from>
    <xdr:to>
      <xdr:col>12</xdr:col>
      <xdr:colOff>8775</xdr:colOff>
      <xdr:row>45</xdr:row>
      <xdr:rowOff>180450</xdr:rowOff>
    </xdr:to>
    <xdr:graphicFrame macro="">
      <xdr:nvGraphicFramePr>
        <xdr:cNvPr id="8" name="圖表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323850</xdr:colOff>
      <xdr:row>36</xdr:row>
      <xdr:rowOff>19050</xdr:rowOff>
    </xdr:from>
    <xdr:to>
      <xdr:col>17</xdr:col>
      <xdr:colOff>304050</xdr:colOff>
      <xdr:row>45</xdr:row>
      <xdr:rowOff>199500</xdr:rowOff>
    </xdr:to>
    <xdr:graphicFrame macro="">
      <xdr:nvGraphicFramePr>
        <xdr:cNvPr id="9" name="圖表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28575</xdr:colOff>
      <xdr:row>36</xdr:row>
      <xdr:rowOff>0</xdr:rowOff>
    </xdr:from>
    <xdr:to>
      <xdr:col>23</xdr:col>
      <xdr:colOff>8775</xdr:colOff>
      <xdr:row>45</xdr:row>
      <xdr:rowOff>180450</xdr:rowOff>
    </xdr:to>
    <xdr:graphicFrame macro="">
      <xdr:nvGraphicFramePr>
        <xdr:cNvPr id="10" name="圖表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390525</xdr:colOff>
      <xdr:row>0</xdr:row>
      <xdr:rowOff>161925</xdr:rowOff>
    </xdr:from>
    <xdr:to>
      <xdr:col>15</xdr:col>
      <xdr:colOff>370725</xdr:colOff>
      <xdr:row>10</xdr:row>
      <xdr:rowOff>37575</xdr:rowOff>
    </xdr:to>
    <xdr:graphicFrame macro="">
      <xdr:nvGraphicFramePr>
        <xdr:cNvPr id="17" name="圖表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0</xdr:colOff>
      <xdr:row>0</xdr:row>
      <xdr:rowOff>152400</xdr:rowOff>
    </xdr:from>
    <xdr:to>
      <xdr:col>20</xdr:col>
      <xdr:colOff>666000</xdr:colOff>
      <xdr:row>10</xdr:row>
      <xdr:rowOff>28050</xdr:rowOff>
    </xdr:to>
    <xdr:graphicFrame macro="">
      <xdr:nvGraphicFramePr>
        <xdr:cNvPr id="19" name="圖表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21</xdr:col>
      <xdr:colOff>333375</xdr:colOff>
      <xdr:row>0</xdr:row>
      <xdr:rowOff>123825</xdr:rowOff>
    </xdr:from>
    <xdr:to>
      <xdr:col>26</xdr:col>
      <xdr:colOff>313575</xdr:colOff>
      <xdr:row>9</xdr:row>
      <xdr:rowOff>218550</xdr:rowOff>
    </xdr:to>
    <xdr:graphicFrame macro="">
      <xdr:nvGraphicFramePr>
        <xdr:cNvPr id="20" name="圖表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409575</xdr:colOff>
      <xdr:row>11</xdr:row>
      <xdr:rowOff>161925</xdr:rowOff>
    </xdr:from>
    <xdr:to>
      <xdr:col>15</xdr:col>
      <xdr:colOff>389775</xdr:colOff>
      <xdr:row>21</xdr:row>
      <xdr:rowOff>132825</xdr:rowOff>
    </xdr:to>
    <xdr:graphicFrame macro="">
      <xdr:nvGraphicFramePr>
        <xdr:cNvPr id="21" name="圖表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15</xdr:col>
      <xdr:colOff>666750</xdr:colOff>
      <xdr:row>11</xdr:row>
      <xdr:rowOff>171450</xdr:rowOff>
    </xdr:from>
    <xdr:to>
      <xdr:col>20</xdr:col>
      <xdr:colOff>646950</xdr:colOff>
      <xdr:row>21</xdr:row>
      <xdr:rowOff>142350</xdr:rowOff>
    </xdr:to>
    <xdr:graphicFrame macro="">
      <xdr:nvGraphicFramePr>
        <xdr:cNvPr id="22" name="圖表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21</xdr:col>
      <xdr:colOff>361950</xdr:colOff>
      <xdr:row>11</xdr:row>
      <xdr:rowOff>200025</xdr:rowOff>
    </xdr:from>
    <xdr:to>
      <xdr:col>26</xdr:col>
      <xdr:colOff>342150</xdr:colOff>
      <xdr:row>21</xdr:row>
      <xdr:rowOff>170925</xdr:rowOff>
    </xdr:to>
    <xdr:graphicFrame macro="">
      <xdr:nvGraphicFramePr>
        <xdr:cNvPr id="23" name="圖表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247650</xdr:colOff>
      <xdr:row>36</xdr:row>
      <xdr:rowOff>9525</xdr:rowOff>
    </xdr:from>
    <xdr:to>
      <xdr:col>6</xdr:col>
      <xdr:colOff>361200</xdr:colOff>
      <xdr:row>45</xdr:row>
      <xdr:rowOff>189975</xdr:rowOff>
    </xdr:to>
    <xdr:graphicFrame macro="">
      <xdr:nvGraphicFramePr>
        <xdr:cNvPr id="24" name="圖表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workbookViewId="0">
      <selection activeCell="F6" sqref="F6"/>
    </sheetView>
  </sheetViews>
  <sheetFormatPr defaultRowHeight="16.5" x14ac:dyDescent="0.25"/>
  <cols>
    <col min="1" max="1" width="4.75" style="1" customWidth="1"/>
    <col min="2" max="2" width="9.5" style="1" bestFit="1" customWidth="1"/>
    <col min="3" max="3" width="16.125" style="1" bestFit="1" customWidth="1"/>
    <col min="4" max="4" width="11.625" style="1" bestFit="1" customWidth="1"/>
    <col min="5" max="5" width="9.5" style="1" bestFit="1" customWidth="1"/>
    <col min="6" max="6" width="16.125" style="1" bestFit="1" customWidth="1"/>
    <col min="7" max="7" width="11.625" style="1" bestFit="1" customWidth="1"/>
    <col min="8" max="8" width="13.875" style="1" bestFit="1" customWidth="1"/>
    <col min="9" max="10" width="9.5" style="1" bestFit="1" customWidth="1"/>
    <col min="11" max="11" width="13.875" style="1" bestFit="1" customWidth="1"/>
    <col min="12" max="12" width="20.5" style="1" bestFit="1" customWidth="1"/>
    <col min="13" max="15" width="9.5" style="1" bestFit="1" customWidth="1"/>
    <col min="16" max="17" width="9.5" bestFit="1" customWidth="1"/>
  </cols>
  <sheetData>
    <row r="1" spans="1:19" x14ac:dyDescent="0.25">
      <c r="A1" s="1" t="s">
        <v>10</v>
      </c>
      <c r="B1" s="1" t="s">
        <v>11</v>
      </c>
      <c r="C1" s="1" t="s">
        <v>15</v>
      </c>
      <c r="D1" s="1" t="s">
        <v>12</v>
      </c>
      <c r="E1" s="1" t="s">
        <v>13</v>
      </c>
      <c r="F1" s="1" t="s">
        <v>16</v>
      </c>
      <c r="G1" s="1" t="s">
        <v>14</v>
      </c>
      <c r="H1" s="1" t="s">
        <v>17</v>
      </c>
      <c r="I1" s="1" t="s">
        <v>19</v>
      </c>
      <c r="J1" s="1" t="s">
        <v>20</v>
      </c>
      <c r="K1" s="1" t="s">
        <v>21</v>
      </c>
      <c r="L1" s="1" t="s">
        <v>18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26</v>
      </c>
    </row>
    <row r="2" spans="1:19" x14ac:dyDescent="0.25">
      <c r="A2" s="1">
        <v>1</v>
      </c>
      <c r="B2" s="1">
        <v>5</v>
      </c>
      <c r="C2" s="1">
        <v>5</v>
      </c>
      <c r="D2" s="1">
        <v>1</v>
      </c>
      <c r="E2" s="1">
        <v>5</v>
      </c>
      <c r="F2" s="1">
        <v>5</v>
      </c>
      <c r="G2" s="1">
        <v>5</v>
      </c>
      <c r="H2" s="1">
        <v>5</v>
      </c>
      <c r="I2" s="1">
        <v>2</v>
      </c>
      <c r="J2" s="1">
        <v>5</v>
      </c>
      <c r="K2" s="1">
        <v>5</v>
      </c>
      <c r="L2" s="1">
        <v>4</v>
      </c>
      <c r="M2" s="1">
        <v>5</v>
      </c>
      <c r="N2" s="1">
        <v>5</v>
      </c>
      <c r="O2" s="1">
        <v>5</v>
      </c>
      <c r="P2" s="1">
        <v>3</v>
      </c>
      <c r="Q2" s="1">
        <v>5</v>
      </c>
      <c r="S2" s="6" t="s">
        <v>27</v>
      </c>
    </row>
    <row r="3" spans="1:19" x14ac:dyDescent="0.25">
      <c r="A3" s="1">
        <v>2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3</v>
      </c>
      <c r="L3" s="1">
        <v>2</v>
      </c>
      <c r="M3" s="1">
        <v>2</v>
      </c>
      <c r="N3" s="1">
        <v>2</v>
      </c>
      <c r="O3" s="1">
        <v>2</v>
      </c>
      <c r="P3" s="1">
        <v>2</v>
      </c>
      <c r="Q3" s="1">
        <v>2</v>
      </c>
      <c r="S3" s="7" t="s">
        <v>28</v>
      </c>
    </row>
    <row r="4" spans="1:19" x14ac:dyDescent="0.25">
      <c r="A4" s="1">
        <v>3</v>
      </c>
      <c r="B4" s="1">
        <v>4</v>
      </c>
      <c r="C4" s="1">
        <v>4</v>
      </c>
      <c r="D4" s="1">
        <v>4</v>
      </c>
      <c r="E4" s="1">
        <v>1</v>
      </c>
      <c r="F4" s="1">
        <v>4</v>
      </c>
      <c r="G4" s="1">
        <v>4</v>
      </c>
      <c r="H4" s="1">
        <v>4</v>
      </c>
      <c r="I4" s="1">
        <v>4</v>
      </c>
      <c r="J4" s="1">
        <v>4</v>
      </c>
      <c r="K4" s="1">
        <v>4</v>
      </c>
      <c r="L4" s="1">
        <v>4</v>
      </c>
      <c r="M4" s="1">
        <v>4</v>
      </c>
      <c r="N4" s="1">
        <v>1</v>
      </c>
      <c r="O4" s="1">
        <v>4</v>
      </c>
      <c r="P4" s="1">
        <v>4</v>
      </c>
      <c r="Q4" s="1">
        <v>4</v>
      </c>
      <c r="S4" s="7" t="s">
        <v>28</v>
      </c>
    </row>
    <row r="5" spans="1:19" x14ac:dyDescent="0.25">
      <c r="A5" s="1">
        <v>4</v>
      </c>
      <c r="B5" s="1">
        <v>3</v>
      </c>
      <c r="C5" s="1">
        <v>3</v>
      </c>
      <c r="D5" s="1">
        <v>3</v>
      </c>
      <c r="E5" s="1">
        <v>3</v>
      </c>
      <c r="F5" s="1">
        <v>1</v>
      </c>
      <c r="G5" s="1">
        <v>4</v>
      </c>
      <c r="H5" s="1">
        <v>3</v>
      </c>
      <c r="I5" s="1">
        <v>3</v>
      </c>
      <c r="J5" s="1">
        <v>3</v>
      </c>
      <c r="K5" s="1">
        <v>3</v>
      </c>
      <c r="L5" s="1">
        <v>3</v>
      </c>
      <c r="M5" s="1">
        <v>3</v>
      </c>
      <c r="N5" s="1">
        <v>3</v>
      </c>
      <c r="O5" s="1">
        <v>3</v>
      </c>
      <c r="P5" s="1">
        <v>3</v>
      </c>
      <c r="Q5" s="1">
        <v>3</v>
      </c>
      <c r="S5" s="7" t="s">
        <v>28</v>
      </c>
    </row>
    <row r="6" spans="1:19" x14ac:dyDescent="0.25">
      <c r="A6" s="1">
        <v>5</v>
      </c>
      <c r="B6" s="1">
        <v>1</v>
      </c>
      <c r="C6" s="1">
        <v>4</v>
      </c>
      <c r="D6" s="1">
        <v>4</v>
      </c>
      <c r="E6" s="1">
        <v>4</v>
      </c>
      <c r="F6" s="1">
        <v>3</v>
      </c>
      <c r="G6" s="1">
        <v>3</v>
      </c>
      <c r="H6" s="1">
        <v>3</v>
      </c>
      <c r="I6" s="1">
        <v>5</v>
      </c>
      <c r="J6" s="1">
        <v>2</v>
      </c>
      <c r="K6" s="1">
        <v>2</v>
      </c>
      <c r="L6" s="1">
        <v>5</v>
      </c>
      <c r="M6" s="1">
        <v>5</v>
      </c>
      <c r="N6" s="1">
        <v>5</v>
      </c>
      <c r="O6" s="1">
        <v>5</v>
      </c>
      <c r="P6" s="1">
        <v>5</v>
      </c>
      <c r="Q6" s="1">
        <v>5</v>
      </c>
      <c r="S6" s="7" t="s">
        <v>28</v>
      </c>
    </row>
    <row r="7" spans="1:19" x14ac:dyDescent="0.25">
      <c r="A7" s="1">
        <v>6</v>
      </c>
    </row>
    <row r="8" spans="1:19" x14ac:dyDescent="0.25">
      <c r="A8" s="1">
        <v>7</v>
      </c>
    </row>
    <row r="9" spans="1:19" x14ac:dyDescent="0.25">
      <c r="A9" s="1">
        <v>8</v>
      </c>
    </row>
    <row r="10" spans="1:19" x14ac:dyDescent="0.25">
      <c r="A10" s="1">
        <v>9</v>
      </c>
    </row>
    <row r="11" spans="1:19" x14ac:dyDescent="0.25">
      <c r="A11" s="1">
        <v>10</v>
      </c>
    </row>
    <row r="12" spans="1:19" x14ac:dyDescent="0.25">
      <c r="A12" s="1">
        <v>11</v>
      </c>
    </row>
    <row r="13" spans="1:19" x14ac:dyDescent="0.25">
      <c r="A13" s="1">
        <v>12</v>
      </c>
    </row>
    <row r="14" spans="1:19" x14ac:dyDescent="0.25">
      <c r="A14" s="1">
        <v>13</v>
      </c>
    </row>
    <row r="15" spans="1:19" x14ac:dyDescent="0.25">
      <c r="A15" s="1">
        <v>14</v>
      </c>
    </row>
    <row r="16" spans="1:19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U51" sqref="U51"/>
    </sheetView>
  </sheetViews>
  <sheetFormatPr defaultRowHeight="16.5" x14ac:dyDescent="0.25"/>
  <cols>
    <col min="1" max="1" width="45" style="8" customWidth="1"/>
    <col min="2" max="2" width="9" style="1"/>
    <col min="3" max="3" width="7.5" style="1" customWidth="1"/>
    <col min="4" max="4" width="7" style="1" customWidth="1"/>
    <col min="5" max="5" width="9" style="1"/>
    <col min="6" max="6" width="10.75" style="1" customWidth="1"/>
    <col min="7" max="7" width="9" style="1"/>
    <col min="8" max="8" width="9" style="3"/>
    <col min="9" max="9" width="9" style="1"/>
  </cols>
  <sheetData>
    <row r="1" spans="1:10" ht="17.25" customHeight="1" x14ac:dyDescent="0.25">
      <c r="A1" s="8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8</v>
      </c>
      <c r="I1" s="1" t="s">
        <v>9</v>
      </c>
    </row>
    <row r="2" spans="1:10" ht="17.25" customHeight="1" x14ac:dyDescent="0.25">
      <c r="A2" s="8" t="s">
        <v>7</v>
      </c>
      <c r="B2" s="1">
        <v>5</v>
      </c>
      <c r="C2" s="1">
        <v>4</v>
      </c>
      <c r="D2" s="1">
        <v>3</v>
      </c>
      <c r="E2" s="1">
        <v>2</v>
      </c>
      <c r="F2" s="1">
        <v>1</v>
      </c>
    </row>
    <row r="3" spans="1:10" ht="17.25" customHeight="1" x14ac:dyDescent="0.25">
      <c r="A3" s="8" t="s">
        <v>29</v>
      </c>
    </row>
    <row r="4" spans="1:10" ht="17.25" customHeight="1" x14ac:dyDescent="0.25">
      <c r="A4" s="8" t="s">
        <v>30</v>
      </c>
      <c r="B4" s="1">
        <f>COUNTIF(請登入資料!$B:$B,B$2)</f>
        <v>1</v>
      </c>
      <c r="C4" s="1">
        <f>COUNTIF(請登入資料!$B:$B,C$2)</f>
        <v>1</v>
      </c>
      <c r="D4" s="1">
        <f>COUNTIF(請登入資料!$B:$B,D$2)</f>
        <v>1</v>
      </c>
      <c r="E4" s="1">
        <f>COUNTIF(請登入資料!$B:$B,E$2)</f>
        <v>1</v>
      </c>
      <c r="F4" s="1">
        <f>COUNTIF(請登入資料!$B:$B,F$2)</f>
        <v>1</v>
      </c>
      <c r="G4" s="1">
        <f>SUM(B4:F4)</f>
        <v>5</v>
      </c>
      <c r="H4" s="3">
        <f>AVERAGE(請登入資料!B:B)</f>
        <v>3</v>
      </c>
      <c r="I4" s="4">
        <f>(B4+C4)/G4</f>
        <v>0.4</v>
      </c>
      <c r="J4" s="2">
        <f>(B4*B$2+C4*C$2+D4*D$2+E4*E$2+F4*F$2)/G4</f>
        <v>3</v>
      </c>
    </row>
    <row r="5" spans="1:10" ht="17.25" customHeight="1" x14ac:dyDescent="0.25">
      <c r="A5" s="8" t="s">
        <v>31</v>
      </c>
      <c r="B5" s="1">
        <f>COUNTIF(請登入資料!$C:$C,B$2)</f>
        <v>1</v>
      </c>
      <c r="C5" s="1">
        <f>COUNTIF(請登入資料!$C:$C,C$2)</f>
        <v>2</v>
      </c>
      <c r="D5" s="1">
        <f>COUNTIF(請登入資料!$C:$C,D$2)</f>
        <v>1</v>
      </c>
      <c r="E5" s="1">
        <f>COUNTIF(請登入資料!$C:$C,E$2)</f>
        <v>1</v>
      </c>
      <c r="F5" s="1">
        <f>COUNTIF(請登入資料!$C:$C,F$2)</f>
        <v>0</v>
      </c>
      <c r="G5" s="1">
        <f t="shared" ref="G5:G9" si="0">SUM(B5:F5)</f>
        <v>5</v>
      </c>
      <c r="H5" s="3">
        <f>AVERAGE(請登入資料!C:C)</f>
        <v>3.6</v>
      </c>
      <c r="I5" s="4">
        <f t="shared" ref="I5:I9" si="1">(B5+C5)/G5</f>
        <v>0.6</v>
      </c>
      <c r="J5" s="2">
        <f t="shared" ref="J5:J9" si="2">(B5*B$2+C5*C$2+D5*D$2+E5*E$2+F5*F$2)/G5</f>
        <v>3.6</v>
      </c>
    </row>
    <row r="6" spans="1:10" ht="17.25" customHeight="1" x14ac:dyDescent="0.25">
      <c r="A6" s="8" t="s">
        <v>32</v>
      </c>
      <c r="B6" s="1">
        <f>COUNTIF(請登入資料!$D:$D,B$2)</f>
        <v>0</v>
      </c>
      <c r="C6" s="1">
        <f>COUNTIF(請登入資料!$D:$D,C$2)</f>
        <v>2</v>
      </c>
      <c r="D6" s="1">
        <f>COUNTIF(請登入資料!$D:$D,D$2)</f>
        <v>1</v>
      </c>
      <c r="E6" s="1">
        <f>COUNTIF(請登入資料!$D:$D,E$2)</f>
        <v>1</v>
      </c>
      <c r="F6" s="1">
        <f>COUNTIF(請登入資料!$D:$D,F$2)</f>
        <v>1</v>
      </c>
      <c r="G6" s="1">
        <f t="shared" si="0"/>
        <v>5</v>
      </c>
      <c r="H6" s="3">
        <f>AVERAGE(請登入資料!D:D)</f>
        <v>2.8</v>
      </c>
      <c r="I6" s="4">
        <f t="shared" si="1"/>
        <v>0.4</v>
      </c>
      <c r="J6" s="2">
        <f t="shared" si="2"/>
        <v>2.8</v>
      </c>
    </row>
    <row r="7" spans="1:10" ht="17.25" customHeight="1" x14ac:dyDescent="0.25">
      <c r="A7" s="8" t="s">
        <v>33</v>
      </c>
      <c r="B7" s="1">
        <f>COUNTIF(請登入資料!$E:$E,B$2)</f>
        <v>1</v>
      </c>
      <c r="C7" s="1">
        <f>COUNTIF(請登入資料!$E:$E,C$2)</f>
        <v>1</v>
      </c>
      <c r="D7" s="1">
        <f>COUNTIF(請登入資料!$E:$E,D$2)</f>
        <v>1</v>
      </c>
      <c r="E7" s="1">
        <f>COUNTIF(請登入資料!$E:$E,E$2)</f>
        <v>1</v>
      </c>
      <c r="F7" s="1">
        <f>COUNTIF(請登入資料!$E:$E,F$2)</f>
        <v>1</v>
      </c>
      <c r="G7" s="1">
        <f t="shared" si="0"/>
        <v>5</v>
      </c>
      <c r="H7" s="3">
        <f>AVERAGE(請登入資料!E:E)</f>
        <v>3</v>
      </c>
      <c r="I7" s="4">
        <f t="shared" si="1"/>
        <v>0.4</v>
      </c>
      <c r="J7" s="2">
        <f t="shared" si="2"/>
        <v>3</v>
      </c>
    </row>
    <row r="8" spans="1:10" ht="17.25" customHeight="1" x14ac:dyDescent="0.25">
      <c r="A8" s="8" t="s">
        <v>34</v>
      </c>
      <c r="B8" s="1">
        <f>COUNTIF(請登入資料!$F:$F,B$2)</f>
        <v>1</v>
      </c>
      <c r="C8" s="1">
        <f>COUNTIF(請登入資料!$F:$F,C$2)</f>
        <v>1</v>
      </c>
      <c r="D8" s="1">
        <f>COUNTIF(請登入資料!$F:$F,D$2)</f>
        <v>1</v>
      </c>
      <c r="E8" s="1">
        <f>COUNTIF(請登入資料!$F:$F,E$2)</f>
        <v>1</v>
      </c>
      <c r="F8" s="1">
        <f>COUNTIF(請登入資料!$F:$F,F$2)</f>
        <v>1</v>
      </c>
      <c r="G8" s="1">
        <f t="shared" si="0"/>
        <v>5</v>
      </c>
      <c r="H8" s="3">
        <f>AVERAGE(請登入資料!F:F)</f>
        <v>3</v>
      </c>
      <c r="I8" s="4">
        <f t="shared" si="1"/>
        <v>0.4</v>
      </c>
      <c r="J8" s="2">
        <f t="shared" si="2"/>
        <v>3</v>
      </c>
    </row>
    <row r="9" spans="1:10" ht="17.25" customHeight="1" x14ac:dyDescent="0.25">
      <c r="A9" s="8" t="s">
        <v>35</v>
      </c>
      <c r="B9" s="1">
        <f>COUNTIF(請登入資料!$G:$G,B$2)</f>
        <v>1</v>
      </c>
      <c r="C9" s="1">
        <f>COUNTIF(請登入資料!$G:$G,C$2)</f>
        <v>2</v>
      </c>
      <c r="D9" s="1">
        <f>COUNTIF(請登入資料!$G:$G,D$2)</f>
        <v>1</v>
      </c>
      <c r="E9" s="1">
        <f>COUNTIF(請登入資料!$G:$G,E$2)</f>
        <v>1</v>
      </c>
      <c r="F9" s="1">
        <f>COUNTIF(請登入資料!$G:$G,F$2)</f>
        <v>0</v>
      </c>
      <c r="G9" s="1">
        <f t="shared" si="0"/>
        <v>5</v>
      </c>
      <c r="H9" s="3">
        <f>AVERAGE(請登入資料!G:G)</f>
        <v>3.6</v>
      </c>
      <c r="I9" s="4">
        <f t="shared" si="1"/>
        <v>0.6</v>
      </c>
      <c r="J9" s="2">
        <f t="shared" si="2"/>
        <v>3.6</v>
      </c>
    </row>
    <row r="10" spans="1:10" ht="17.25" customHeight="1" x14ac:dyDescent="0.25"/>
    <row r="11" spans="1:10" ht="17.25" customHeight="1" x14ac:dyDescent="0.25">
      <c r="A11" s="8" t="s">
        <v>36</v>
      </c>
    </row>
    <row r="12" spans="1:10" x14ac:dyDescent="0.25">
      <c r="A12" s="8" t="s">
        <v>37</v>
      </c>
      <c r="B12" s="1">
        <f>COUNTIF(請登入資料!$H:$H,B$2)</f>
        <v>1</v>
      </c>
      <c r="C12" s="1">
        <f>COUNTIF(請登入資料!$H:$H,C$2)</f>
        <v>1</v>
      </c>
      <c r="D12" s="1">
        <f>COUNTIF(請登入資料!$H:$H,D$2)</f>
        <v>2</v>
      </c>
      <c r="E12" s="1">
        <f>COUNTIF(請登入資料!$H:$H,E$2)</f>
        <v>1</v>
      </c>
      <c r="F12" s="1">
        <f>COUNTIF(請登入資料!$H:$H,F$2)</f>
        <v>0</v>
      </c>
      <c r="G12" s="1">
        <f>SUM(B12:F12)</f>
        <v>5</v>
      </c>
      <c r="H12" s="3">
        <f>AVERAGE(請登入資料!H:H)</f>
        <v>3.4</v>
      </c>
      <c r="I12" s="4">
        <f>(B12+C12)/G12</f>
        <v>0.4</v>
      </c>
      <c r="J12" s="2">
        <f>(B12*B$2+C12*C$2+D12*D$2+E12*E$2+F12*F$2)/G12</f>
        <v>3.4</v>
      </c>
    </row>
    <row r="13" spans="1:10" x14ac:dyDescent="0.25">
      <c r="A13" s="8" t="s">
        <v>38</v>
      </c>
      <c r="B13" s="1">
        <f>COUNTIF(請登入資料!$I:$I,B$2)</f>
        <v>1</v>
      </c>
      <c r="C13" s="1">
        <f>COUNTIF(請登入資料!$I:$I,C$2)</f>
        <v>1</v>
      </c>
      <c r="D13" s="1">
        <f>COUNTIF(請登入資料!$I:$I,D$2)</f>
        <v>1</v>
      </c>
      <c r="E13" s="1">
        <f>COUNTIF(請登入資料!$I:$I,E$2)</f>
        <v>2</v>
      </c>
      <c r="F13" s="1">
        <f>COUNTIF(請登入資料!$I:$I,F$2)</f>
        <v>0</v>
      </c>
      <c r="G13" s="1">
        <f t="shared" ref="G13:G21" si="3">SUM(B13:F13)</f>
        <v>5</v>
      </c>
      <c r="H13" s="3">
        <f>AVERAGE(請登入資料!I:I)</f>
        <v>3.2</v>
      </c>
      <c r="I13" s="4">
        <f t="shared" ref="I13:I21" si="4">(B13+C13)/G13</f>
        <v>0.4</v>
      </c>
      <c r="J13" s="2">
        <f t="shared" ref="J13:J21" si="5">(B13*B$2+C13*C$2+D13*D$2+E13*E$2+F13*F$2)/G13</f>
        <v>3.2</v>
      </c>
    </row>
    <row r="14" spans="1:10" x14ac:dyDescent="0.25">
      <c r="A14" s="8" t="s">
        <v>39</v>
      </c>
      <c r="B14" s="1">
        <f>COUNTIF(請登入資料!$J:$J,B$2)</f>
        <v>1</v>
      </c>
      <c r="C14" s="1">
        <f>COUNTIF(請登入資料!$J:$J,C$2)</f>
        <v>1</v>
      </c>
      <c r="D14" s="1">
        <f>COUNTIF(請登入資料!$J:$J,D$2)</f>
        <v>1</v>
      </c>
      <c r="E14" s="1">
        <f>COUNTIF(請登入資料!$J:$J,E$2)</f>
        <v>2</v>
      </c>
      <c r="F14" s="1">
        <f>COUNTIF(請登入資料!$J:$J,F$2)</f>
        <v>0</v>
      </c>
      <c r="G14" s="1">
        <f t="shared" si="3"/>
        <v>5</v>
      </c>
      <c r="H14" s="3">
        <f>AVERAGE(請登入資料!J:J)</f>
        <v>3.2</v>
      </c>
      <c r="I14" s="4">
        <f t="shared" si="4"/>
        <v>0.4</v>
      </c>
      <c r="J14" s="2">
        <f t="shared" si="5"/>
        <v>3.2</v>
      </c>
    </row>
    <row r="15" spans="1:10" x14ac:dyDescent="0.25">
      <c r="A15" s="8" t="s">
        <v>40</v>
      </c>
      <c r="B15" s="1">
        <f>COUNTIF(請登入資料!$K:$K,B$2)</f>
        <v>1</v>
      </c>
      <c r="C15" s="1">
        <f>COUNTIF(請登入資料!$K:$K,C$2)</f>
        <v>1</v>
      </c>
      <c r="D15" s="1">
        <f>COUNTIF(請登入資料!$K:$K,D$2)</f>
        <v>2</v>
      </c>
      <c r="E15" s="1">
        <f>COUNTIF(請登入資料!$K:$K,E$2)</f>
        <v>1</v>
      </c>
      <c r="F15" s="1">
        <f>COUNTIF(請登入資料!$K:$K,F$2)</f>
        <v>0</v>
      </c>
      <c r="G15" s="1">
        <f t="shared" si="3"/>
        <v>5</v>
      </c>
      <c r="H15" s="3">
        <f>AVERAGE(請登入資料!K:K)</f>
        <v>3.4</v>
      </c>
      <c r="I15" s="4">
        <f t="shared" si="4"/>
        <v>0.4</v>
      </c>
      <c r="J15" s="2">
        <f t="shared" si="5"/>
        <v>3.4</v>
      </c>
    </row>
    <row r="16" spans="1:10" x14ac:dyDescent="0.25">
      <c r="A16" s="8" t="s">
        <v>41</v>
      </c>
      <c r="B16" s="1">
        <f>COUNTIF(請登入資料!$L:$L,B$2)</f>
        <v>1</v>
      </c>
      <c r="C16" s="1">
        <f>COUNTIF(請登入資料!$L:$L,C$2)</f>
        <v>2</v>
      </c>
      <c r="D16" s="1">
        <f>COUNTIF(請登入資料!$L:$L,D$2)</f>
        <v>1</v>
      </c>
      <c r="E16" s="1">
        <f>COUNTIF(請登入資料!$L:$L,E$2)</f>
        <v>1</v>
      </c>
      <c r="F16" s="1">
        <f>COUNTIF(請登入資料!$L:$L,F$2)</f>
        <v>0</v>
      </c>
      <c r="G16" s="1">
        <f t="shared" si="3"/>
        <v>5</v>
      </c>
      <c r="H16" s="3">
        <f>AVERAGE(請登入資料!L:L)</f>
        <v>3.6</v>
      </c>
      <c r="I16" s="4">
        <f t="shared" si="4"/>
        <v>0.6</v>
      </c>
      <c r="J16" s="2">
        <f t="shared" si="5"/>
        <v>3.6</v>
      </c>
    </row>
    <row r="17" spans="1:10" x14ac:dyDescent="0.25">
      <c r="A17" s="8" t="s">
        <v>42</v>
      </c>
      <c r="B17" s="1">
        <f>COUNTIF(請登入資料!$M:$M,B$2)</f>
        <v>2</v>
      </c>
      <c r="C17" s="1">
        <f>COUNTIF(請登入資料!$M:$M,C$2)</f>
        <v>1</v>
      </c>
      <c r="D17" s="1">
        <f>COUNTIF(請登入資料!$M:$M,D$2)</f>
        <v>1</v>
      </c>
      <c r="E17" s="1">
        <f>COUNTIF(請登入資料!$M:$M,E$2)</f>
        <v>1</v>
      </c>
      <c r="F17" s="1">
        <f>COUNTIF(請登入資料!$M:$M,F$2)</f>
        <v>0</v>
      </c>
      <c r="G17" s="1">
        <f t="shared" si="3"/>
        <v>5</v>
      </c>
      <c r="H17" s="3">
        <f>AVERAGE(請登入資料!M:M)</f>
        <v>3.8</v>
      </c>
      <c r="I17" s="4">
        <f t="shared" si="4"/>
        <v>0.6</v>
      </c>
      <c r="J17" s="2">
        <f t="shared" si="5"/>
        <v>3.8</v>
      </c>
    </row>
    <row r="18" spans="1:10" x14ac:dyDescent="0.25">
      <c r="A18" s="8" t="s">
        <v>43</v>
      </c>
      <c r="B18" s="1">
        <f>COUNTIF(請登入資料!$N:$N,B$2)</f>
        <v>2</v>
      </c>
      <c r="C18" s="1">
        <f>COUNTIF(請登入資料!$N:$N,C$2)</f>
        <v>0</v>
      </c>
      <c r="D18" s="1">
        <f>COUNTIF(請登入資料!$N:$N,D$2)</f>
        <v>1</v>
      </c>
      <c r="E18" s="1">
        <f>COUNTIF(請登入資料!$N:$N,E$2)</f>
        <v>1</v>
      </c>
      <c r="F18" s="1">
        <f>COUNTIF(請登入資料!$N:$N,F$2)</f>
        <v>1</v>
      </c>
      <c r="G18" s="1">
        <f t="shared" si="3"/>
        <v>5</v>
      </c>
      <c r="H18" s="3">
        <f>AVERAGE(請登入資料!N:N)</f>
        <v>3.2</v>
      </c>
      <c r="I18" s="4">
        <f t="shared" ref="I18:I21" si="6">(B18+C18)/G18</f>
        <v>0.4</v>
      </c>
      <c r="J18" s="2">
        <f t="shared" ref="J18:J21" si="7">(B18*B$2+C18*C$2+D18*D$2+E18*E$2+F18*F$2)/G18</f>
        <v>3.2</v>
      </c>
    </row>
    <row r="19" spans="1:10" x14ac:dyDescent="0.25">
      <c r="A19" s="8" t="s">
        <v>44</v>
      </c>
      <c r="B19" s="1">
        <f>COUNTIF(請登入資料!$O:$O,B$2)</f>
        <v>2</v>
      </c>
      <c r="C19" s="1">
        <f>COUNTIF(請登入資料!$O:$O,C$2)</f>
        <v>1</v>
      </c>
      <c r="D19" s="1">
        <f>COUNTIF(請登入資料!$O:$O,D$2)</f>
        <v>1</v>
      </c>
      <c r="E19" s="1">
        <f>COUNTIF(請登入資料!$O:$O,E$2)</f>
        <v>1</v>
      </c>
      <c r="F19" s="1">
        <f>COUNTIF(請登入資料!$O:$O,F$2)</f>
        <v>0</v>
      </c>
      <c r="G19" s="1">
        <f t="shared" si="3"/>
        <v>5</v>
      </c>
      <c r="H19" s="3">
        <f>AVERAGE(請登入資料!O:O)</f>
        <v>3.8</v>
      </c>
      <c r="I19" s="4">
        <f t="shared" si="6"/>
        <v>0.6</v>
      </c>
      <c r="J19" s="2">
        <f t="shared" si="7"/>
        <v>3.8</v>
      </c>
    </row>
    <row r="20" spans="1:10" x14ac:dyDescent="0.25">
      <c r="A20" s="8" t="s">
        <v>45</v>
      </c>
      <c r="B20" s="1">
        <f>COUNTIF(請登入資料!$P:$P,B$2)</f>
        <v>1</v>
      </c>
      <c r="C20" s="1">
        <f>COUNTIF(請登入資料!$P:$P,C$2)</f>
        <v>1</v>
      </c>
      <c r="D20" s="1">
        <f>COUNTIF(請登入資料!$P:$P,D$2)</f>
        <v>2</v>
      </c>
      <c r="E20" s="1">
        <f>COUNTIF(請登入資料!$P:$P,E$2)</f>
        <v>1</v>
      </c>
      <c r="F20" s="1">
        <f>COUNTIF(請登入資料!$P:$P,F$2)</f>
        <v>0</v>
      </c>
      <c r="G20" s="1">
        <f t="shared" si="3"/>
        <v>5</v>
      </c>
      <c r="H20" s="3">
        <f>AVERAGE(請登入資料!P:P)</f>
        <v>3.4</v>
      </c>
      <c r="I20" s="4">
        <f t="shared" si="6"/>
        <v>0.4</v>
      </c>
      <c r="J20" s="2">
        <f t="shared" si="7"/>
        <v>3.4</v>
      </c>
    </row>
    <row r="21" spans="1:10" x14ac:dyDescent="0.25">
      <c r="A21" s="8" t="s">
        <v>46</v>
      </c>
      <c r="B21" s="1">
        <f>COUNTIF(請登入資料!$Q:$Q,B$2)</f>
        <v>2</v>
      </c>
      <c r="C21" s="1">
        <f>COUNTIF(請登入資料!$Q:$Q,C$2)</f>
        <v>1</v>
      </c>
      <c r="D21" s="1">
        <f>COUNTIF(請登入資料!$Q:$Q,D$2)</f>
        <v>1</v>
      </c>
      <c r="E21" s="1">
        <f>COUNTIF(請登入資料!$Q:$Q,E$2)</f>
        <v>1</v>
      </c>
      <c r="F21" s="1">
        <f>COUNTIF(請登入資料!$Q:$Q,F$2)</f>
        <v>0</v>
      </c>
      <c r="G21" s="1">
        <f t="shared" si="3"/>
        <v>5</v>
      </c>
      <c r="H21" s="3">
        <f>AVERAGE(請登入資料!Q:Q)</f>
        <v>3.8</v>
      </c>
      <c r="I21" s="4">
        <f t="shared" si="6"/>
        <v>0.6</v>
      </c>
      <c r="J21" s="2">
        <f t="shared" si="7"/>
        <v>3.8</v>
      </c>
    </row>
    <row r="22" spans="1:10" x14ac:dyDescent="0.25">
      <c r="I22" s="4"/>
    </row>
  </sheetData>
  <phoneticPr fontId="1" type="noConversion"/>
  <pageMargins left="0.7" right="0.7" top="0.75" bottom="0.75" header="0.3" footer="0.3"/>
  <pageSetup paperSize="9" orientation="portrait" r:id="rId1"/>
  <ignoredErrors>
    <ignoredError sqref="B5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sqref="A1:A26"/>
    </sheetView>
  </sheetViews>
  <sheetFormatPr defaultRowHeight="16.5" x14ac:dyDescent="0.25"/>
  <sheetData>
    <row r="1" spans="1:1" x14ac:dyDescent="0.25">
      <c r="A1" s="4"/>
    </row>
    <row r="2" spans="1:1" x14ac:dyDescent="0.25">
      <c r="A2" s="4"/>
    </row>
    <row r="3" spans="1:1" x14ac:dyDescent="0.25">
      <c r="A3" s="4"/>
    </row>
    <row r="4" spans="1:1" x14ac:dyDescent="0.25">
      <c r="A4" s="4"/>
    </row>
    <row r="5" spans="1:1" x14ac:dyDescent="0.25">
      <c r="A5" s="4"/>
    </row>
    <row r="6" spans="1:1" x14ac:dyDescent="0.25">
      <c r="A6" s="4"/>
    </row>
    <row r="7" spans="1:1" x14ac:dyDescent="0.25">
      <c r="A7" s="4"/>
    </row>
    <row r="8" spans="1:1" x14ac:dyDescent="0.25">
      <c r="A8" s="4"/>
    </row>
    <row r="9" spans="1:1" x14ac:dyDescent="0.25">
      <c r="A9" s="4"/>
    </row>
    <row r="10" spans="1:1" x14ac:dyDescent="0.25">
      <c r="A10" s="4"/>
    </row>
    <row r="11" spans="1:1" x14ac:dyDescent="0.25">
      <c r="A11" s="4"/>
    </row>
    <row r="12" spans="1:1" x14ac:dyDescent="0.25">
      <c r="A12" s="4"/>
    </row>
    <row r="13" spans="1:1" x14ac:dyDescent="0.25">
      <c r="A13" s="4"/>
    </row>
    <row r="16" spans="1:1" x14ac:dyDescent="0.25">
      <c r="A16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請登入資料</vt:lpstr>
      <vt:lpstr>滿意度統計(自動核算，勿動)</vt:lpstr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</cp:lastModifiedBy>
  <dcterms:created xsi:type="dcterms:W3CDTF">2017-12-11T05:17:59Z</dcterms:created>
  <dcterms:modified xsi:type="dcterms:W3CDTF">2018-12-20T08:20:57Z</dcterms:modified>
</cp:coreProperties>
</file>