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歷年教檢通過率\"/>
    </mc:Choice>
  </mc:AlternateContent>
  <bookViews>
    <workbookView xWindow="0" yWindow="0" windowWidth="28800" windowHeight="12165"/>
  </bookViews>
  <sheets>
    <sheet name="教師資格檢定考試通過率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G19" i="1"/>
  <c r="I16" i="1"/>
  <c r="I13" i="1"/>
  <c r="H14" i="1"/>
  <c r="G14" i="1"/>
  <c r="D17" i="1"/>
  <c r="C17" i="1"/>
  <c r="E16" i="1"/>
  <c r="D14" i="1"/>
  <c r="C14" i="1"/>
  <c r="E15" i="1"/>
  <c r="E13" i="1"/>
  <c r="I18" i="1"/>
  <c r="E18" i="1"/>
  <c r="I15" i="1"/>
  <c r="I12" i="1"/>
  <c r="E12" i="1"/>
  <c r="H11" i="1"/>
  <c r="G11" i="1"/>
  <c r="D11" i="1"/>
  <c r="C11" i="1"/>
  <c r="I10" i="1"/>
  <c r="E10" i="1"/>
  <c r="I9" i="1"/>
  <c r="E9" i="1"/>
  <c r="I8" i="1"/>
  <c r="E8" i="1"/>
  <c r="I7" i="1"/>
  <c r="E7" i="1"/>
  <c r="I6" i="1"/>
  <c r="E6" i="1"/>
  <c r="I5" i="1"/>
  <c r="E5" i="1"/>
  <c r="I14" i="1" l="1"/>
  <c r="E14" i="1"/>
  <c r="D19" i="1"/>
  <c r="C19" i="1"/>
  <c r="E11" i="1"/>
  <c r="E17" i="1"/>
  <c r="I11" i="1"/>
  <c r="E19" i="1" l="1"/>
  <c r="I19" i="1"/>
</calcChain>
</file>

<file path=xl/sharedStrings.xml><?xml version="1.0" encoding="utf-8"?>
<sst xmlns="http://schemas.openxmlformats.org/spreadsheetml/2006/main" count="43" uniqueCount="38">
  <si>
    <t>幼教</t>
    <phoneticPr fontId="1" type="noConversion"/>
  </si>
  <si>
    <t>幼教專班</t>
    <phoneticPr fontId="1" type="noConversion"/>
  </si>
  <si>
    <r>
      <rPr>
        <sz val="12"/>
        <color theme="1"/>
        <rFont val="標楷體"/>
        <family val="4"/>
        <charset val="136"/>
      </rPr>
      <t>國立嘉義大學</t>
    </r>
    <phoneticPr fontId="1" type="noConversion"/>
  </si>
  <si>
    <r>
      <rPr>
        <sz val="12"/>
        <rFont val="標楷體"/>
        <family val="4"/>
        <charset val="136"/>
      </rPr>
      <t>類科</t>
    </r>
    <phoneticPr fontId="1" type="noConversion"/>
  </si>
  <si>
    <r>
      <rPr>
        <sz val="12"/>
        <rFont val="標楷體"/>
        <family val="4"/>
        <charset val="136"/>
      </rPr>
      <t>應屆報考</t>
    </r>
    <phoneticPr fontId="1" type="noConversion"/>
  </si>
  <si>
    <r>
      <rPr>
        <sz val="12"/>
        <rFont val="標楷體"/>
        <family val="4"/>
        <charset val="136"/>
      </rPr>
      <t>應屆通過</t>
    </r>
    <phoneticPr fontId="1" type="noConversion"/>
  </si>
  <si>
    <r>
      <rPr>
        <sz val="12"/>
        <rFont val="標楷體"/>
        <family val="4"/>
        <charset val="136"/>
      </rPr>
      <t>通過率</t>
    </r>
    <phoneticPr fontId="1" type="noConversion"/>
  </si>
  <si>
    <r>
      <rPr>
        <sz val="12"/>
        <rFont val="標楷體"/>
        <family val="4"/>
        <charset val="136"/>
      </rPr>
      <t>全體報考</t>
    </r>
    <phoneticPr fontId="1" type="noConversion"/>
  </si>
  <si>
    <r>
      <rPr>
        <sz val="12"/>
        <rFont val="標楷體"/>
        <family val="4"/>
        <charset val="136"/>
      </rPr>
      <t>全體通過</t>
    </r>
    <phoneticPr fontId="1" type="noConversion"/>
  </si>
  <si>
    <r>
      <rPr>
        <sz val="12"/>
        <rFont val="標楷體"/>
        <family val="4"/>
        <charset val="136"/>
      </rPr>
      <t>中教</t>
    </r>
    <phoneticPr fontId="1" type="noConversion"/>
  </si>
  <si>
    <r>
      <rPr>
        <sz val="12"/>
        <rFont val="標楷體"/>
        <family val="4"/>
        <charset val="136"/>
      </rPr>
      <t>師培中教</t>
    </r>
    <phoneticPr fontId="1" type="noConversion"/>
  </si>
  <si>
    <r>
      <rPr>
        <sz val="12"/>
        <rFont val="標楷體"/>
        <family val="4"/>
        <charset val="136"/>
      </rPr>
      <t>小教</t>
    </r>
    <phoneticPr fontId="1" type="noConversion"/>
  </si>
  <si>
    <r>
      <rPr>
        <sz val="12"/>
        <rFont val="標楷體"/>
        <family val="4"/>
        <charset val="136"/>
      </rPr>
      <t>師培小教</t>
    </r>
    <phoneticPr fontId="1" type="noConversion"/>
  </si>
  <si>
    <r>
      <rPr>
        <sz val="12"/>
        <rFont val="標楷體"/>
        <family val="4"/>
        <charset val="136"/>
      </rPr>
      <t>教育系</t>
    </r>
    <phoneticPr fontId="1" type="noConversion"/>
  </si>
  <si>
    <r>
      <rPr>
        <sz val="12"/>
        <rFont val="標楷體"/>
        <family val="4"/>
        <charset val="136"/>
      </rPr>
      <t>輔諮系</t>
    </r>
    <phoneticPr fontId="1" type="noConversion"/>
  </si>
  <si>
    <r>
      <rPr>
        <sz val="12"/>
        <rFont val="標楷體"/>
        <family val="4"/>
        <charset val="136"/>
      </rPr>
      <t>體健系</t>
    </r>
    <phoneticPr fontId="1" type="noConversion"/>
  </si>
  <si>
    <r>
      <rPr>
        <sz val="12"/>
        <rFont val="標楷體"/>
        <family val="4"/>
        <charset val="136"/>
      </rPr>
      <t>外語系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英教組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</si>
  <si>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小教合計</t>
    </r>
    <phoneticPr fontId="1" type="noConversion"/>
  </si>
  <si>
    <r>
      <rPr>
        <sz val="12"/>
        <rFont val="標楷體"/>
        <family val="4"/>
        <charset val="136"/>
      </rPr>
      <t>特教系</t>
    </r>
    <phoneticPr fontId="1" type="noConversion"/>
  </si>
  <si>
    <r>
      <rPr>
        <sz val="12"/>
        <rFont val="標楷體"/>
        <family val="4"/>
        <charset val="136"/>
      </rPr>
      <t>身障組</t>
    </r>
    <phoneticPr fontId="1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</si>
  <si>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身障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</si>
  <si>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資優組</t>
    </r>
    <phoneticPr fontId="1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</si>
  <si>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資優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</si>
  <si>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應屆師資生合計</t>
    </r>
    <phoneticPr fontId="1" type="noConversion"/>
  </si>
  <si>
    <r>
      <rPr>
        <sz val="12"/>
        <rFont val="標楷體"/>
        <family val="4"/>
        <charset val="136"/>
      </rPr>
      <t>總計</t>
    </r>
    <phoneticPr fontId="1" type="noConversion"/>
  </si>
  <si>
    <r>
      <rPr>
        <sz val="12"/>
        <rFont val="標楷體"/>
        <family val="4"/>
        <charset val="136"/>
      </rPr>
      <t>備註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應屆考生係指以暫准報名身分應考者。
本次暫准考生為大學應屆畢業生或是應屆修畢師資職前教育課程者。</t>
    </r>
    <phoneticPr fontId="1" type="noConversion"/>
  </si>
  <si>
    <r>
      <t>111</t>
    </r>
    <r>
      <rPr>
        <sz val="12"/>
        <rFont val="標楷體"/>
        <family val="4"/>
        <charset val="136"/>
      </rPr>
      <t>年度高級中等以下及幼兒園教師資格考試通過統計一覽表</t>
    </r>
    <r>
      <rPr>
        <sz val="12"/>
        <rFont val="Times New Roman"/>
        <family val="1"/>
      </rPr>
      <t xml:space="preserve"> </t>
    </r>
    <phoneticPr fontId="1" type="noConversion"/>
  </si>
  <si>
    <r>
      <t>111</t>
    </r>
    <r>
      <rPr>
        <sz val="12"/>
        <rFont val="標楷體"/>
        <family val="4"/>
        <charset val="136"/>
      </rPr>
      <t>年度應屆畢業師資生通過率</t>
    </r>
    <phoneticPr fontId="1" type="noConversion"/>
  </si>
  <si>
    <r>
      <t>111</t>
    </r>
    <r>
      <rPr>
        <sz val="12"/>
        <rFont val="標楷體"/>
        <family val="4"/>
        <charset val="136"/>
      </rPr>
      <t>年度應屆及非應屆師資生通過率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</si>
  <si>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月1日製表</t>
    </r>
    <phoneticPr fontId="1" type="noConversion"/>
  </si>
  <si>
    <t>特教合計</t>
    <phoneticPr fontId="1" type="noConversion"/>
  </si>
  <si>
    <t>幼教系</t>
    <phoneticPr fontId="1" type="noConversion"/>
  </si>
  <si>
    <t>師培幼教</t>
    <phoneticPr fontId="1" type="noConversion"/>
  </si>
  <si>
    <t>特教</t>
    <phoneticPr fontId="1" type="noConversion"/>
  </si>
  <si>
    <t>幼教系</t>
    <phoneticPr fontId="1" type="noConversion"/>
  </si>
  <si>
    <t>師培幼教</t>
    <phoneticPr fontId="1" type="noConversion"/>
  </si>
  <si>
    <r>
      <rPr>
        <sz val="12"/>
        <color theme="1"/>
        <rFont val="新細明體"/>
        <family val="2"/>
        <charset val="136"/>
      </rPr>
      <t>通過率</t>
    </r>
    <phoneticPr fontId="1" type="noConversion"/>
  </si>
  <si>
    <r>
      <rPr>
        <sz val="12"/>
        <color theme="1"/>
        <rFont val="新細明體"/>
        <family val="2"/>
        <charset val="136"/>
      </rPr>
      <t>全國通過率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</si>
</sst>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name val="細明體"/>
      <family val="3"/>
      <charset val="136"/>
    </font>
    <font>
      <sz val="12"/>
      <color theme="1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0" fontId="5" fillId="2" borderId="1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14" xfId="0" applyFont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10" fontId="3" fillId="3" borderId="1" xfId="0" applyNumberFormat="1" applyFont="1" applyFill="1" applyBorder="1">
      <alignment vertical="center"/>
    </xf>
    <xf numFmtId="10" fontId="3" fillId="3" borderId="12" xfId="0" applyNumberFormat="1" applyFont="1" applyFill="1" applyBorder="1" applyAlignment="1">
      <alignment vertical="center" wrapText="1"/>
    </xf>
    <xf numFmtId="10" fontId="3" fillId="3" borderId="15" xfId="0" applyNumberFormat="1" applyFont="1" applyFill="1" applyBorder="1" applyAlignment="1">
      <alignment vertical="center" wrapText="1"/>
    </xf>
    <xf numFmtId="10" fontId="3" fillId="3" borderId="13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7" sqref="M7"/>
    </sheetView>
  </sheetViews>
  <sheetFormatPr defaultRowHeight="16.5" x14ac:dyDescent="0.25"/>
  <cols>
    <col min="1" max="1" width="9.875" customWidth="1"/>
    <col min="2" max="2" width="15.875" customWidth="1"/>
    <col min="8" max="8" width="9.5" bestFit="1" customWidth="1"/>
    <col min="10" max="10" width="11.625" bestFit="1" customWidth="1"/>
  </cols>
  <sheetData>
    <row r="1" spans="1:10" x14ac:dyDescent="0.25">
      <c r="A1" s="1" t="s">
        <v>2</v>
      </c>
      <c r="B1" s="2"/>
      <c r="C1" s="2"/>
      <c r="D1" s="2"/>
      <c r="E1" s="2"/>
      <c r="F1" s="2"/>
      <c r="G1" s="2"/>
      <c r="H1" s="2"/>
      <c r="I1" s="3"/>
    </row>
    <row r="2" spans="1:10" x14ac:dyDescent="0.25">
      <c r="A2" s="4" t="s">
        <v>26</v>
      </c>
      <c r="B2" s="5"/>
      <c r="C2" s="5"/>
      <c r="D2" s="5"/>
      <c r="E2" s="5"/>
      <c r="F2" s="5"/>
      <c r="G2" s="5"/>
      <c r="H2" s="5"/>
      <c r="I2" s="6"/>
    </row>
    <row r="3" spans="1:10" x14ac:dyDescent="0.25">
      <c r="A3" s="7" t="s">
        <v>27</v>
      </c>
      <c r="B3" s="8"/>
      <c r="C3" s="8"/>
      <c r="D3" s="8"/>
      <c r="E3" s="9"/>
      <c r="F3" s="7" t="s">
        <v>28</v>
      </c>
      <c r="G3" s="8"/>
      <c r="H3" s="8"/>
      <c r="I3" s="9"/>
      <c r="J3" s="40" t="s">
        <v>37</v>
      </c>
    </row>
    <row r="4" spans="1:10" x14ac:dyDescent="0.25">
      <c r="A4" s="10" t="s">
        <v>3</v>
      </c>
      <c r="B4" s="10"/>
      <c r="C4" s="10" t="s">
        <v>4</v>
      </c>
      <c r="D4" s="10" t="s">
        <v>5</v>
      </c>
      <c r="E4" s="10" t="s">
        <v>6</v>
      </c>
      <c r="F4" s="10" t="s">
        <v>3</v>
      </c>
      <c r="G4" s="10" t="s">
        <v>7</v>
      </c>
      <c r="H4" s="10" t="s">
        <v>8</v>
      </c>
      <c r="I4" s="10" t="s">
        <v>6</v>
      </c>
      <c r="J4" s="40" t="s">
        <v>36</v>
      </c>
    </row>
    <row r="5" spans="1:10" x14ac:dyDescent="0.25">
      <c r="A5" s="11" t="s">
        <v>9</v>
      </c>
      <c r="B5" s="11" t="s">
        <v>10</v>
      </c>
      <c r="C5" s="11">
        <v>51</v>
      </c>
      <c r="D5" s="11">
        <v>44</v>
      </c>
      <c r="E5" s="12">
        <f>D5/C5</f>
        <v>0.86274509803921573</v>
      </c>
      <c r="F5" s="11" t="s">
        <v>9</v>
      </c>
      <c r="G5" s="11">
        <v>81</v>
      </c>
      <c r="H5" s="11">
        <v>59</v>
      </c>
      <c r="I5" s="12">
        <f>H5/G5</f>
        <v>0.72839506172839508</v>
      </c>
      <c r="J5" s="36">
        <v>0.71499999999999997</v>
      </c>
    </row>
    <row r="6" spans="1:10" x14ac:dyDescent="0.25">
      <c r="A6" s="13" t="s">
        <v>11</v>
      </c>
      <c r="B6" s="10" t="s">
        <v>12</v>
      </c>
      <c r="C6" s="10">
        <v>32</v>
      </c>
      <c r="D6" s="10">
        <v>28</v>
      </c>
      <c r="E6" s="14">
        <f>D6/C6</f>
        <v>0.875</v>
      </c>
      <c r="F6" s="15"/>
      <c r="G6" s="16">
        <v>65</v>
      </c>
      <c r="H6" s="16">
        <v>34</v>
      </c>
      <c r="I6" s="12">
        <f>H6/G6</f>
        <v>0.52307692307692311</v>
      </c>
      <c r="J6" s="37">
        <v>0.65210000000000001</v>
      </c>
    </row>
    <row r="7" spans="1:10" x14ac:dyDescent="0.25">
      <c r="A7" s="17"/>
      <c r="B7" s="10" t="s">
        <v>13</v>
      </c>
      <c r="C7" s="10">
        <v>30</v>
      </c>
      <c r="D7" s="10">
        <v>29</v>
      </c>
      <c r="E7" s="14">
        <f>D7/C7</f>
        <v>0.96666666666666667</v>
      </c>
      <c r="F7" s="10"/>
      <c r="G7" s="10">
        <v>33</v>
      </c>
      <c r="H7" s="10">
        <v>31</v>
      </c>
      <c r="I7" s="12">
        <f t="shared" ref="I7:I10" si="0">H7/G7</f>
        <v>0.93939393939393945</v>
      </c>
      <c r="J7" s="38"/>
    </row>
    <row r="8" spans="1:10" x14ac:dyDescent="0.25">
      <c r="A8" s="17"/>
      <c r="B8" s="10" t="s">
        <v>14</v>
      </c>
      <c r="C8" s="10">
        <v>17</v>
      </c>
      <c r="D8" s="10">
        <v>17</v>
      </c>
      <c r="E8" s="14">
        <f t="shared" ref="E8:E19" si="1">D8/C8</f>
        <v>1</v>
      </c>
      <c r="F8" s="10"/>
      <c r="G8" s="10">
        <v>20</v>
      </c>
      <c r="H8" s="10">
        <v>18</v>
      </c>
      <c r="I8" s="12">
        <f t="shared" si="0"/>
        <v>0.9</v>
      </c>
      <c r="J8" s="38"/>
    </row>
    <row r="9" spans="1:10" x14ac:dyDescent="0.25">
      <c r="A9" s="17"/>
      <c r="B9" s="10" t="s">
        <v>15</v>
      </c>
      <c r="C9" s="10">
        <v>13</v>
      </c>
      <c r="D9" s="10">
        <v>12</v>
      </c>
      <c r="E9" s="14">
        <f t="shared" si="1"/>
        <v>0.92307692307692313</v>
      </c>
      <c r="F9" s="10"/>
      <c r="G9" s="10">
        <v>39</v>
      </c>
      <c r="H9" s="10">
        <v>17</v>
      </c>
      <c r="I9" s="12">
        <f t="shared" si="0"/>
        <v>0.4358974358974359</v>
      </c>
      <c r="J9" s="38"/>
    </row>
    <row r="10" spans="1:10" x14ac:dyDescent="0.25">
      <c r="A10" s="17"/>
      <c r="B10" s="10" t="s">
        <v>16</v>
      </c>
      <c r="C10" s="10">
        <v>19</v>
      </c>
      <c r="D10" s="10">
        <v>19</v>
      </c>
      <c r="E10" s="14">
        <f t="shared" si="1"/>
        <v>1</v>
      </c>
      <c r="F10" s="10"/>
      <c r="G10" s="10">
        <v>24</v>
      </c>
      <c r="H10" s="10">
        <v>19</v>
      </c>
      <c r="I10" s="12">
        <f t="shared" si="0"/>
        <v>0.79166666666666663</v>
      </c>
      <c r="J10" s="39"/>
    </row>
    <row r="11" spans="1:10" x14ac:dyDescent="0.25">
      <c r="A11" s="7" t="s">
        <v>17</v>
      </c>
      <c r="B11" s="9"/>
      <c r="C11" s="11">
        <f>SUM(C6:C10)</f>
        <v>111</v>
      </c>
      <c r="D11" s="11">
        <f>SUM(D6:D10)</f>
        <v>105</v>
      </c>
      <c r="E11" s="12">
        <f t="shared" si="1"/>
        <v>0.94594594594594594</v>
      </c>
      <c r="F11" s="11" t="s">
        <v>11</v>
      </c>
      <c r="G11" s="11">
        <f>SUM(G6:G10)</f>
        <v>181</v>
      </c>
      <c r="H11" s="11">
        <f>SUM(H6:H10)</f>
        <v>119</v>
      </c>
      <c r="I11" s="12">
        <f>H11/G11</f>
        <v>0.65745856353591159</v>
      </c>
      <c r="J11" s="35"/>
    </row>
    <row r="12" spans="1:10" x14ac:dyDescent="0.25">
      <c r="A12" s="19" t="s">
        <v>18</v>
      </c>
      <c r="B12" s="10" t="s">
        <v>19</v>
      </c>
      <c r="C12" s="10">
        <v>28</v>
      </c>
      <c r="D12" s="10">
        <v>26</v>
      </c>
      <c r="E12" s="14">
        <f t="shared" si="1"/>
        <v>0.9285714285714286</v>
      </c>
      <c r="F12" s="10" t="s">
        <v>20</v>
      </c>
      <c r="G12" s="10">
        <v>30</v>
      </c>
      <c r="H12" s="10">
        <v>26</v>
      </c>
      <c r="I12" s="14">
        <f>H12/G12</f>
        <v>0.8666666666666667</v>
      </c>
      <c r="J12" s="36">
        <v>0.77090000000000003</v>
      </c>
    </row>
    <row r="13" spans="1:10" x14ac:dyDescent="0.25">
      <c r="A13" s="20"/>
      <c r="B13" s="10" t="s">
        <v>21</v>
      </c>
      <c r="C13" s="10">
        <v>2</v>
      </c>
      <c r="D13" s="10">
        <v>2</v>
      </c>
      <c r="E13" s="14">
        <f t="shared" si="1"/>
        <v>1</v>
      </c>
      <c r="F13" s="10" t="s">
        <v>22</v>
      </c>
      <c r="G13" s="10">
        <v>2</v>
      </c>
      <c r="H13" s="10">
        <v>2</v>
      </c>
      <c r="I13" s="14">
        <f>H13/G13</f>
        <v>1</v>
      </c>
      <c r="J13" s="36">
        <v>0.9</v>
      </c>
    </row>
    <row r="14" spans="1:10" x14ac:dyDescent="0.25">
      <c r="A14" s="32" t="s">
        <v>30</v>
      </c>
      <c r="B14" s="9"/>
      <c r="C14" s="11">
        <f>C12+C13</f>
        <v>30</v>
      </c>
      <c r="D14" s="11">
        <f>D12+D13</f>
        <v>28</v>
      </c>
      <c r="E14" s="12">
        <f t="shared" ref="E14" si="2">D14/C14</f>
        <v>0.93333333333333335</v>
      </c>
      <c r="F14" s="34" t="s">
        <v>33</v>
      </c>
      <c r="G14" s="11">
        <f>G12+G13</f>
        <v>32</v>
      </c>
      <c r="H14" s="11">
        <f>H12+H13</f>
        <v>28</v>
      </c>
      <c r="I14" s="12">
        <f>H14/G14</f>
        <v>0.875</v>
      </c>
      <c r="J14" s="35"/>
    </row>
    <row r="15" spans="1:10" x14ac:dyDescent="0.25">
      <c r="A15" s="18" t="s">
        <v>0</v>
      </c>
      <c r="B15" s="33" t="s">
        <v>31</v>
      </c>
      <c r="C15" s="10">
        <v>40</v>
      </c>
      <c r="D15" s="10">
        <v>32</v>
      </c>
      <c r="E15" s="14">
        <f t="shared" si="1"/>
        <v>0.8</v>
      </c>
      <c r="F15" s="18" t="s">
        <v>34</v>
      </c>
      <c r="G15" s="10">
        <v>50</v>
      </c>
      <c r="H15" s="10">
        <v>35</v>
      </c>
      <c r="I15" s="14">
        <f>H15/G15</f>
        <v>0.7</v>
      </c>
      <c r="J15" s="37">
        <v>0.36009999999999998</v>
      </c>
    </row>
    <row r="16" spans="1:10" x14ac:dyDescent="0.25">
      <c r="A16" s="10"/>
      <c r="B16" s="33" t="s">
        <v>32</v>
      </c>
      <c r="C16" s="10">
        <v>20</v>
      </c>
      <c r="D16" s="10">
        <v>8</v>
      </c>
      <c r="E16" s="14">
        <f t="shared" si="1"/>
        <v>0.4</v>
      </c>
      <c r="F16" s="33" t="s">
        <v>35</v>
      </c>
      <c r="G16" s="10">
        <v>20</v>
      </c>
      <c r="H16" s="10">
        <v>8</v>
      </c>
      <c r="I16" s="14">
        <f>H16/G16</f>
        <v>0.4</v>
      </c>
      <c r="J16" s="39"/>
    </row>
    <row r="17" spans="1:10" x14ac:dyDescent="0.25">
      <c r="A17" s="7" t="s">
        <v>23</v>
      </c>
      <c r="B17" s="9"/>
      <c r="C17" s="11">
        <f>C5+C11+C14+C15+C16</f>
        <v>252</v>
      </c>
      <c r="D17" s="11">
        <f>D5+D11+D14+D15+D16</f>
        <v>217</v>
      </c>
      <c r="E17" s="12">
        <f t="shared" si="1"/>
        <v>0.86111111111111116</v>
      </c>
      <c r="F17" s="21"/>
      <c r="G17" s="21"/>
      <c r="H17" s="21"/>
      <c r="I17" s="14"/>
      <c r="J17" s="35"/>
    </row>
    <row r="18" spans="1:10" x14ac:dyDescent="0.25">
      <c r="A18" s="18" t="s">
        <v>1</v>
      </c>
      <c r="B18" s="10"/>
      <c r="C18" s="10">
        <v>36</v>
      </c>
      <c r="D18" s="10">
        <v>6</v>
      </c>
      <c r="E18" s="14">
        <f t="shared" si="1"/>
        <v>0.16666666666666666</v>
      </c>
      <c r="F18" s="10"/>
      <c r="G18" s="10">
        <v>90</v>
      </c>
      <c r="H18" s="10">
        <v>9</v>
      </c>
      <c r="I18" s="14">
        <f t="shared" ref="I18" si="3">H18/G18</f>
        <v>0.1</v>
      </c>
      <c r="J18" s="35"/>
    </row>
    <row r="19" spans="1:10" x14ac:dyDescent="0.25">
      <c r="A19" s="7" t="s">
        <v>24</v>
      </c>
      <c r="B19" s="9"/>
      <c r="C19" s="11">
        <f>SUM(C17:C18)</f>
        <v>288</v>
      </c>
      <c r="D19" s="11">
        <f>SUM(D17:D18)</f>
        <v>223</v>
      </c>
      <c r="E19" s="12">
        <f t="shared" si="1"/>
        <v>0.77430555555555558</v>
      </c>
      <c r="F19" s="11" t="s">
        <v>24</v>
      </c>
      <c r="G19" s="11">
        <f>G5+G11+G14+G15+G16+G18</f>
        <v>454</v>
      </c>
      <c r="H19" s="11">
        <f>H5+H11+H14+H15+H16+H18</f>
        <v>258</v>
      </c>
      <c r="I19" s="12">
        <f>H19/G19</f>
        <v>0.56828193832599116</v>
      </c>
      <c r="J19" s="36">
        <v>0.62029999999999996</v>
      </c>
    </row>
    <row r="20" spans="1:10" ht="16.5" customHeight="1" x14ac:dyDescent="0.25">
      <c r="A20" s="22" t="s">
        <v>25</v>
      </c>
      <c r="B20" s="23"/>
      <c r="C20" s="23"/>
      <c r="D20" s="23"/>
      <c r="E20" s="23"/>
      <c r="F20" s="24"/>
      <c r="G20" s="24"/>
      <c r="H20" s="2" t="s">
        <v>29</v>
      </c>
      <c r="I20" s="3"/>
    </row>
    <row r="21" spans="1:10" ht="16.5" customHeight="1" x14ac:dyDescent="0.25">
      <c r="A21" s="25"/>
      <c r="B21" s="26"/>
      <c r="C21" s="26"/>
      <c r="D21" s="26"/>
      <c r="E21" s="26"/>
      <c r="F21" s="24"/>
      <c r="G21" s="24"/>
      <c r="H21" s="24"/>
      <c r="I21" s="27"/>
    </row>
    <row r="22" spans="1:10" x14ac:dyDescent="0.25">
      <c r="A22" s="25"/>
      <c r="B22" s="26"/>
      <c r="C22" s="26"/>
      <c r="D22" s="26"/>
      <c r="E22" s="26"/>
      <c r="F22" s="24"/>
      <c r="G22" s="24"/>
      <c r="H22" s="24"/>
      <c r="I22" s="27"/>
    </row>
    <row r="23" spans="1:10" x14ac:dyDescent="0.25">
      <c r="A23" s="28"/>
      <c r="B23" s="29"/>
      <c r="C23" s="29"/>
      <c r="D23" s="29"/>
      <c r="E23" s="29"/>
      <c r="F23" s="30"/>
      <c r="G23" s="30"/>
      <c r="H23" s="30"/>
      <c r="I23" s="31"/>
    </row>
  </sheetData>
  <mergeCells count="14">
    <mergeCell ref="J6:J10"/>
    <mergeCell ref="J15:J16"/>
    <mergeCell ref="A12:A13"/>
    <mergeCell ref="A17:B17"/>
    <mergeCell ref="A19:B19"/>
    <mergeCell ref="A20:E23"/>
    <mergeCell ref="H20:I20"/>
    <mergeCell ref="A14:B14"/>
    <mergeCell ref="A1:I1"/>
    <mergeCell ref="A2:I2"/>
    <mergeCell ref="A3:E3"/>
    <mergeCell ref="F3:I3"/>
    <mergeCell ref="A6:A10"/>
    <mergeCell ref="A11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教師資格檢定考試通過率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2024-03-27T01:41:56Z</cp:lastPrinted>
  <dcterms:created xsi:type="dcterms:W3CDTF">2024-03-27T01:06:20Z</dcterms:created>
  <dcterms:modified xsi:type="dcterms:W3CDTF">2024-04-12T06:30:08Z</dcterms:modified>
</cp:coreProperties>
</file>