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網站上的資料\教檢通過率\"/>
    </mc:Choice>
  </mc:AlternateContent>
  <bookViews>
    <workbookView xWindow="0" yWindow="0" windowWidth="28365" windowHeight="11685"/>
  </bookViews>
  <sheets>
    <sheet name="教師資格檢定考試通過率" sheetId="1" r:id="rId1"/>
    <sheet name="教師甄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C16" i="1"/>
  <c r="D12" i="1"/>
  <c r="D17" i="1" s="1"/>
  <c r="C12" i="1"/>
  <c r="C17" i="1" s="1"/>
  <c r="C19" i="1" s="1"/>
  <c r="D9" i="1"/>
  <c r="C9" i="1"/>
  <c r="E4" i="1"/>
  <c r="E5" i="1"/>
  <c r="E6" i="1"/>
  <c r="E7" i="1"/>
  <c r="E8" i="1"/>
  <c r="E10" i="1"/>
  <c r="E11" i="1"/>
  <c r="E13" i="1"/>
  <c r="E14" i="1"/>
  <c r="E15" i="1"/>
  <c r="E18" i="1"/>
  <c r="E3" i="1"/>
  <c r="D19" i="1" l="1"/>
  <c r="E19" i="1" s="1"/>
  <c r="E17" i="1"/>
  <c r="E12" i="1"/>
  <c r="E9" i="1"/>
  <c r="E16" i="1"/>
</calcChain>
</file>

<file path=xl/sharedStrings.xml><?xml version="1.0" encoding="utf-8"?>
<sst xmlns="http://schemas.openxmlformats.org/spreadsheetml/2006/main" count="42" uniqueCount="41">
  <si>
    <t>112年度應屆畢業師資生通過率</t>
    <phoneticPr fontId="2" type="noConversion"/>
  </si>
  <si>
    <t>類科</t>
    <phoneticPr fontId="2" type="noConversion"/>
  </si>
  <si>
    <t>應屆報考</t>
    <phoneticPr fontId="2" type="noConversion"/>
  </si>
  <si>
    <t>應屆通過</t>
    <phoneticPr fontId="2" type="noConversion"/>
  </si>
  <si>
    <t>通過率</t>
    <phoneticPr fontId="2" type="noConversion"/>
  </si>
  <si>
    <t>中教</t>
    <phoneticPr fontId="2" type="noConversion"/>
  </si>
  <si>
    <t>小教</t>
    <phoneticPr fontId="2" type="noConversion"/>
  </si>
  <si>
    <t>師培中教</t>
    <phoneticPr fontId="2" type="noConversion"/>
  </si>
  <si>
    <t>師培小教</t>
    <phoneticPr fontId="2" type="noConversion"/>
  </si>
  <si>
    <t>教育系</t>
    <phoneticPr fontId="2" type="noConversion"/>
  </si>
  <si>
    <t>輔諮系</t>
    <phoneticPr fontId="2" type="noConversion"/>
  </si>
  <si>
    <t>體健系</t>
    <phoneticPr fontId="2" type="noConversion"/>
  </si>
  <si>
    <t>外語系(英教組)</t>
    <phoneticPr fontId="2" type="noConversion"/>
  </si>
  <si>
    <t>小教合計</t>
    <phoneticPr fontId="2" type="noConversion"/>
  </si>
  <si>
    <t>特教系</t>
    <phoneticPr fontId="2" type="noConversion"/>
  </si>
  <si>
    <t>身障組</t>
    <phoneticPr fontId="2" type="noConversion"/>
  </si>
  <si>
    <t>資優組</t>
    <phoneticPr fontId="2" type="noConversion"/>
  </si>
  <si>
    <t>特教合計</t>
    <phoneticPr fontId="2" type="noConversion"/>
  </si>
  <si>
    <t>幼教</t>
    <phoneticPr fontId="2" type="noConversion"/>
  </si>
  <si>
    <t>幼教系(大學部)</t>
    <phoneticPr fontId="2" type="noConversion"/>
  </si>
  <si>
    <t>幼教系(碩士班)</t>
    <phoneticPr fontId="2" type="noConversion"/>
  </si>
  <si>
    <t>師培幼教</t>
    <phoneticPr fontId="2" type="noConversion"/>
  </si>
  <si>
    <t>幼教合計</t>
    <phoneticPr fontId="2" type="noConversion"/>
  </si>
  <si>
    <t>應屆師資生合計</t>
    <phoneticPr fontId="2" type="noConversion"/>
  </si>
  <si>
    <t>幼教專班</t>
    <phoneticPr fontId="2" type="noConversion"/>
  </si>
  <si>
    <t>總計</t>
    <phoneticPr fontId="2" type="noConversion"/>
  </si>
  <si>
    <t>全國通過率</t>
    <phoneticPr fontId="2" type="noConversion"/>
  </si>
  <si>
    <t>台中市</t>
    <phoneticPr fontId="2" type="noConversion"/>
  </si>
  <si>
    <t>雲林縣</t>
    <phoneticPr fontId="2" type="noConversion"/>
  </si>
  <si>
    <t>台南市</t>
    <phoneticPr fontId="2" type="noConversion"/>
  </si>
  <si>
    <t>嘉義市</t>
    <phoneticPr fontId="2" type="noConversion"/>
  </si>
  <si>
    <t>新北市</t>
    <phoneticPr fontId="2" type="noConversion"/>
  </si>
  <si>
    <t>南投縣</t>
    <phoneticPr fontId="2" type="noConversion"/>
  </si>
  <si>
    <t>嘉義縣</t>
    <phoneticPr fontId="2" type="noConversion"/>
  </si>
  <si>
    <t>苗栗縣</t>
    <phoneticPr fontId="2" type="noConversion"/>
  </si>
  <si>
    <t>桃園市</t>
    <phoneticPr fontId="2" type="noConversion"/>
  </si>
  <si>
    <t>台北市</t>
    <phoneticPr fontId="2" type="noConversion"/>
  </si>
  <si>
    <t>花蓮縣</t>
    <phoneticPr fontId="2" type="noConversion"/>
  </si>
  <si>
    <t>高雄市</t>
    <phoneticPr fontId="2" type="noConversion"/>
  </si>
  <si>
    <t>新竹市</t>
    <phoneticPr fontId="2" type="noConversion"/>
  </si>
  <si>
    <t>彰化縣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</si>
</sst>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5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0" fontId="0" fillId="3" borderId="1" xfId="0" applyFill="1" applyBorder="1">
      <alignment vertical="center"/>
    </xf>
    <xf numFmtId="176" fontId="0" fillId="3" borderId="1" xfId="0" applyNumberForma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TW"/>
              <a:t>112</a:t>
            </a:r>
            <a:r>
              <a:rPr lang="zh-TW" altLang="en-US"/>
              <a:t>學年度國民小學教師甄選地區統計圖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34-4623-B8B5-C04E3B8921A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34-4623-B8B5-C04E3B8921A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C34-4623-B8B5-C04E3B8921A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C34-4623-B8B5-C04E3B8921A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C34-4623-B8B5-C04E3B8921A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C34-4623-B8B5-C04E3B8921A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C34-4623-B8B5-C04E3B8921A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C34-4623-B8B5-C04E3B8921A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C34-4623-B8B5-C04E3B8921A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C34-4623-B8B5-C04E3B8921A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C34-4623-B8B5-C04E3B8921A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C34-4623-B8B5-C04E3B8921A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C34-4623-B8B5-C04E3B8921A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C34-4623-B8B5-C04E3B8921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教師甄選!$A$1:$A$14</c:f>
              <c:strCache>
                <c:ptCount val="14"/>
                <c:pt idx="0">
                  <c:v>台中市</c:v>
                </c:pt>
                <c:pt idx="1">
                  <c:v>台北市</c:v>
                </c:pt>
                <c:pt idx="2">
                  <c:v>台南市</c:v>
                </c:pt>
                <c:pt idx="3">
                  <c:v>花蓮縣</c:v>
                </c:pt>
                <c:pt idx="4">
                  <c:v>南投縣</c:v>
                </c:pt>
                <c:pt idx="5">
                  <c:v>苗栗縣</c:v>
                </c:pt>
                <c:pt idx="6">
                  <c:v>桃園市</c:v>
                </c:pt>
                <c:pt idx="7">
                  <c:v>高雄市</c:v>
                </c:pt>
                <c:pt idx="8">
                  <c:v>雲林縣</c:v>
                </c:pt>
                <c:pt idx="9">
                  <c:v>新北市</c:v>
                </c:pt>
                <c:pt idx="10">
                  <c:v>新竹市</c:v>
                </c:pt>
                <c:pt idx="11">
                  <c:v>嘉義市</c:v>
                </c:pt>
                <c:pt idx="12">
                  <c:v>嘉義縣</c:v>
                </c:pt>
                <c:pt idx="13">
                  <c:v>彰化縣</c:v>
                </c:pt>
              </c:strCache>
            </c:strRef>
          </c:cat>
          <c:val>
            <c:numRef>
              <c:f>教師甄選!$B$1:$B$14</c:f>
              <c:numCache>
                <c:formatCode>General</c:formatCode>
                <c:ptCount val="14"/>
                <c:pt idx="0">
                  <c:v>13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  <c:pt idx="5">
                  <c:v>1</c:v>
                </c:pt>
                <c:pt idx="6">
                  <c:v>12</c:v>
                </c:pt>
                <c:pt idx="7">
                  <c:v>1</c:v>
                </c:pt>
                <c:pt idx="8">
                  <c:v>8</c:v>
                </c:pt>
                <c:pt idx="9">
                  <c:v>7</c:v>
                </c:pt>
                <c:pt idx="10">
                  <c:v>1</c:v>
                </c:pt>
                <c:pt idx="11">
                  <c:v>3</c:v>
                </c:pt>
                <c:pt idx="12">
                  <c:v>5</c:v>
                </c:pt>
                <c:pt idx="1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91-4DE8-93E0-804D06842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938212</xdr:colOff>
      <xdr:row>11</xdr:row>
      <xdr:rowOff>52387</xdr:rowOff>
    </xdr:from>
    <xdr:to>
      <xdr:col>6</xdr:col>
      <xdr:colOff>33337</xdr:colOff>
      <xdr:row>24</xdr:row>
      <xdr:rowOff>71437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H11" sqref="H11"/>
    </sheetView>
  </sheetViews>
  <sheetFormatPr defaultRowHeight="16.5"/>
  <cols>
    <col min="2" max="2" width="15.25" bestFit="1" customWidth="1"/>
    <col min="6" max="6" width="11.625" bestFit="1" customWidth="1"/>
  </cols>
  <sheetData>
    <row r="1" spans="1:6">
      <c r="A1" s="4" t="s">
        <v>0</v>
      </c>
      <c r="B1" s="4"/>
      <c r="C1" s="4"/>
      <c r="D1" s="4"/>
      <c r="E1" s="4"/>
      <c r="F1" s="4" t="s">
        <v>26</v>
      </c>
    </row>
    <row r="2" spans="1:6">
      <c r="A2" s="4" t="s">
        <v>1</v>
      </c>
      <c r="B2" s="4"/>
      <c r="C2" s="4" t="s">
        <v>2</v>
      </c>
      <c r="D2" s="4" t="s">
        <v>3</v>
      </c>
      <c r="E2" s="4" t="s">
        <v>4</v>
      </c>
      <c r="F2" s="4" t="s">
        <v>4</v>
      </c>
    </row>
    <row r="3" spans="1:6">
      <c r="A3" s="6" t="s">
        <v>5</v>
      </c>
      <c r="B3" s="6" t="s">
        <v>7</v>
      </c>
      <c r="C3" s="6">
        <v>55</v>
      </c>
      <c r="D3" s="6">
        <v>30</v>
      </c>
      <c r="E3" s="7">
        <f>D3/C3*100</f>
        <v>54.54545454545454</v>
      </c>
      <c r="F3" s="6">
        <v>50.91</v>
      </c>
    </row>
    <row r="4" spans="1:6">
      <c r="A4" s="4" t="s">
        <v>6</v>
      </c>
      <c r="B4" s="4" t="s">
        <v>8</v>
      </c>
      <c r="C4" s="4">
        <v>34</v>
      </c>
      <c r="D4" s="4">
        <v>32</v>
      </c>
      <c r="E4" s="5">
        <f t="shared" ref="E4:E19" si="0">D4/C4*100</f>
        <v>94.117647058823522</v>
      </c>
      <c r="F4" s="4"/>
    </row>
    <row r="5" spans="1:6">
      <c r="A5" s="4"/>
      <c r="B5" s="4" t="s">
        <v>9</v>
      </c>
      <c r="C5" s="4">
        <v>38</v>
      </c>
      <c r="D5" s="4">
        <v>38</v>
      </c>
      <c r="E5" s="5">
        <f t="shared" si="0"/>
        <v>100</v>
      </c>
      <c r="F5" s="4"/>
    </row>
    <row r="6" spans="1:6">
      <c r="A6" s="4"/>
      <c r="B6" s="4" t="s">
        <v>10</v>
      </c>
      <c r="C6" s="4">
        <v>15</v>
      </c>
      <c r="D6" s="4">
        <v>13</v>
      </c>
      <c r="E6" s="5">
        <f t="shared" si="0"/>
        <v>86.666666666666671</v>
      </c>
      <c r="F6" s="4"/>
    </row>
    <row r="7" spans="1:6">
      <c r="A7" s="4"/>
      <c r="B7" s="4" t="s">
        <v>11</v>
      </c>
      <c r="C7" s="4">
        <v>7</v>
      </c>
      <c r="D7" s="4">
        <v>5</v>
      </c>
      <c r="E7" s="5">
        <f t="shared" si="0"/>
        <v>71.428571428571431</v>
      </c>
      <c r="F7" s="4"/>
    </row>
    <row r="8" spans="1:6">
      <c r="A8" s="4"/>
      <c r="B8" s="4" t="s">
        <v>12</v>
      </c>
      <c r="C8" s="4">
        <v>14</v>
      </c>
      <c r="D8" s="4">
        <v>14</v>
      </c>
      <c r="E8" s="5">
        <f t="shared" si="0"/>
        <v>100</v>
      </c>
      <c r="F8" s="4"/>
    </row>
    <row r="9" spans="1:6">
      <c r="A9" s="6" t="s">
        <v>13</v>
      </c>
      <c r="B9" s="6"/>
      <c r="C9" s="6">
        <f>SUM(C3:C8)</f>
        <v>163</v>
      </c>
      <c r="D9" s="6">
        <f>SUM(D3:D8)</f>
        <v>132</v>
      </c>
      <c r="E9" s="7">
        <f t="shared" si="0"/>
        <v>80.981595092024534</v>
      </c>
      <c r="F9" s="6">
        <v>61.22</v>
      </c>
    </row>
    <row r="10" spans="1:6">
      <c r="A10" s="4" t="s">
        <v>14</v>
      </c>
      <c r="B10" s="4" t="s">
        <v>15</v>
      </c>
      <c r="C10" s="4">
        <v>30</v>
      </c>
      <c r="D10" s="4">
        <v>23</v>
      </c>
      <c r="E10" s="5">
        <f t="shared" si="0"/>
        <v>76.666666666666671</v>
      </c>
      <c r="F10" s="4">
        <v>65.819999999999993</v>
      </c>
    </row>
    <row r="11" spans="1:6">
      <c r="A11" s="4"/>
      <c r="B11" s="4" t="s">
        <v>16</v>
      </c>
      <c r="C11" s="4">
        <v>4</v>
      </c>
      <c r="D11" s="4">
        <v>4</v>
      </c>
      <c r="E11" s="5">
        <f t="shared" si="0"/>
        <v>100</v>
      </c>
      <c r="F11" s="4">
        <v>75.86</v>
      </c>
    </row>
    <row r="12" spans="1:6">
      <c r="A12" s="6" t="s">
        <v>17</v>
      </c>
      <c r="B12" s="6"/>
      <c r="C12" s="6">
        <f>SUM(C10:C11)</f>
        <v>34</v>
      </c>
      <c r="D12" s="6">
        <f>SUM(D10:D11)</f>
        <v>27</v>
      </c>
      <c r="E12" s="7">
        <f t="shared" si="0"/>
        <v>79.411764705882348</v>
      </c>
      <c r="F12" s="6"/>
    </row>
    <row r="13" spans="1:6">
      <c r="A13" s="4" t="s">
        <v>18</v>
      </c>
      <c r="B13" s="4" t="s">
        <v>19</v>
      </c>
      <c r="C13" s="4">
        <v>42</v>
      </c>
      <c r="D13" s="4">
        <v>38</v>
      </c>
      <c r="E13" s="5">
        <f t="shared" si="0"/>
        <v>90.476190476190482</v>
      </c>
      <c r="F13" s="4">
        <v>36.69</v>
      </c>
    </row>
    <row r="14" spans="1:6">
      <c r="A14" s="4"/>
      <c r="B14" s="4" t="s">
        <v>20</v>
      </c>
      <c r="C14" s="4">
        <v>5</v>
      </c>
      <c r="D14" s="4">
        <v>2</v>
      </c>
      <c r="E14" s="5">
        <f t="shared" si="0"/>
        <v>40</v>
      </c>
      <c r="F14" s="4"/>
    </row>
    <row r="15" spans="1:6">
      <c r="A15" s="4"/>
      <c r="B15" s="4" t="s">
        <v>21</v>
      </c>
      <c r="C15" s="4">
        <v>11</v>
      </c>
      <c r="D15" s="4">
        <v>5</v>
      </c>
      <c r="E15" s="5">
        <f t="shared" si="0"/>
        <v>45.454545454545453</v>
      </c>
      <c r="F15" s="4"/>
    </row>
    <row r="16" spans="1:6">
      <c r="A16" s="6" t="s">
        <v>22</v>
      </c>
      <c r="B16" s="6"/>
      <c r="C16" s="6">
        <f>SUM(C13:C15)</f>
        <v>58</v>
      </c>
      <c r="D16" s="6">
        <f>SUM(D13:D15)</f>
        <v>45</v>
      </c>
      <c r="E16" s="7">
        <f t="shared" si="0"/>
        <v>77.58620689655173</v>
      </c>
      <c r="F16" s="6">
        <v>36.69</v>
      </c>
    </row>
    <row r="17" spans="1:6">
      <c r="A17" s="4" t="s">
        <v>23</v>
      </c>
      <c r="B17" s="4"/>
      <c r="C17" s="4">
        <f>C3+C9+C12+C16</f>
        <v>310</v>
      </c>
      <c r="D17" s="4">
        <f>D3+D9+D12+D16</f>
        <v>234</v>
      </c>
      <c r="E17" s="5">
        <f t="shared" si="0"/>
        <v>75.483870967741936</v>
      </c>
      <c r="F17" s="4"/>
    </row>
    <row r="18" spans="1:6">
      <c r="A18" s="4" t="s">
        <v>24</v>
      </c>
      <c r="B18" s="4"/>
      <c r="C18" s="4">
        <v>27</v>
      </c>
      <c r="D18" s="4">
        <v>6</v>
      </c>
      <c r="E18" s="5">
        <f t="shared" si="0"/>
        <v>22.222222222222221</v>
      </c>
      <c r="F18" s="4"/>
    </row>
    <row r="19" spans="1:6">
      <c r="A19" s="6" t="s">
        <v>25</v>
      </c>
      <c r="B19" s="6"/>
      <c r="C19" s="6">
        <f>C17+C18</f>
        <v>337</v>
      </c>
      <c r="D19" s="6">
        <f>D17+D18</f>
        <v>240</v>
      </c>
      <c r="E19" s="7">
        <f t="shared" si="0"/>
        <v>71.2166172106825</v>
      </c>
      <c r="F19" s="6">
        <v>51.64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>
      <selection activeCell="K21" sqref="K21"/>
    </sheetView>
  </sheetViews>
  <sheetFormatPr defaultRowHeight="16.5"/>
  <cols>
    <col min="2" max="2" width="40.5" bestFit="1" customWidth="1"/>
    <col min="4" max="4" width="53.875" bestFit="1" customWidth="1"/>
  </cols>
  <sheetData>
    <row r="1" spans="1:4">
      <c r="A1" t="s">
        <v>27</v>
      </c>
      <c r="B1">
        <v>13</v>
      </c>
    </row>
    <row r="2" spans="1:4">
      <c r="A2" t="s">
        <v>36</v>
      </c>
      <c r="B2">
        <v>3</v>
      </c>
    </row>
    <row r="3" spans="1:4">
      <c r="A3" t="s">
        <v>29</v>
      </c>
      <c r="B3">
        <v>3</v>
      </c>
    </row>
    <row r="4" spans="1:4">
      <c r="A4" t="s">
        <v>37</v>
      </c>
      <c r="B4">
        <v>1</v>
      </c>
    </row>
    <row r="5" spans="1:4">
      <c r="A5" t="s">
        <v>32</v>
      </c>
      <c r="B5">
        <v>4</v>
      </c>
    </row>
    <row r="6" spans="1:4">
      <c r="A6" t="s">
        <v>34</v>
      </c>
      <c r="B6">
        <v>1</v>
      </c>
    </row>
    <row r="7" spans="1:4">
      <c r="A7" t="s">
        <v>35</v>
      </c>
      <c r="B7">
        <v>12</v>
      </c>
    </row>
    <row r="8" spans="1:4">
      <c r="A8" t="s">
        <v>38</v>
      </c>
      <c r="B8">
        <v>1</v>
      </c>
    </row>
    <row r="9" spans="1:4">
      <c r="A9" t="s">
        <v>28</v>
      </c>
      <c r="B9">
        <v>8</v>
      </c>
    </row>
    <row r="10" spans="1:4">
      <c r="A10" t="s">
        <v>31</v>
      </c>
      <c r="B10">
        <v>7</v>
      </c>
    </row>
    <row r="11" spans="1:4">
      <c r="A11" t="s">
        <v>39</v>
      </c>
      <c r="B11">
        <v>1</v>
      </c>
      <c r="D11" s="1"/>
    </row>
    <row r="12" spans="1:4">
      <c r="A12" t="s">
        <v>30</v>
      </c>
      <c r="B12">
        <v>3</v>
      </c>
      <c r="C12" s="1"/>
      <c r="D12" s="1"/>
    </row>
    <row r="13" spans="1:4">
      <c r="A13" t="s">
        <v>33</v>
      </c>
      <c r="B13">
        <v>5</v>
      </c>
      <c r="C13" s="1"/>
      <c r="D13" s="1"/>
    </row>
    <row r="14" spans="1:4">
      <c r="A14" t="s">
        <v>40</v>
      </c>
      <c r="B14">
        <v>5</v>
      </c>
    </row>
    <row r="16" spans="1:4">
      <c r="D16" s="1"/>
    </row>
    <row r="45" spans="2:4">
      <c r="C45" s="2"/>
      <c r="D45" s="3"/>
    </row>
    <row r="46" spans="2:4">
      <c r="B46" s="1"/>
    </row>
    <row r="47" spans="2:4">
      <c r="B47" s="1"/>
    </row>
    <row r="48" spans="2:4">
      <c r="B48" s="1"/>
    </row>
    <row r="49" spans="2:2">
      <c r="B49" s="1"/>
    </row>
    <row r="50" spans="2:2">
      <c r="B50" s="1"/>
    </row>
    <row r="51" spans="2:2">
      <c r="B51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教師資格檢定考試通過率</vt:lpstr>
      <vt:lpstr>教師甄選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2024-03-27T01:41:56Z</cp:lastPrinted>
  <dcterms:created xsi:type="dcterms:W3CDTF">2024-03-27T01:06:20Z</dcterms:created>
  <dcterms:modified xsi:type="dcterms:W3CDTF">2024-04-12T05:30:26Z</dcterms:modified>
</cp:coreProperties>
</file>